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ortionment\Apport\BULLETIN\Enrollment\2023-24\1.40 RS FTE\"/>
    </mc:Choice>
  </mc:AlternateContent>
  <xr:revisionPtr revIDLastSave="0" documentId="8_{5EA11FA4-B10E-437B-962A-F81432D14155}" xr6:coauthVersionLast="47" xr6:coauthVersionMax="47" xr10:uidLastSave="{00000000-0000-0000-0000-000000000000}"/>
  <bookViews>
    <workbookView xWindow="28680" yWindow="-177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G11" i="1" s="1"/>
  <c r="I6" i="1"/>
  <c r="H6" i="1"/>
  <c r="G6" i="1"/>
  <c r="F6" i="1"/>
  <c r="E6" i="1"/>
  <c r="D6" i="1"/>
  <c r="C6" i="1"/>
  <c r="K6" i="1"/>
  <c r="M4" i="1"/>
  <c r="M18" i="1"/>
  <c r="L5" i="1" l="1"/>
  <c r="L6" i="1" s="1"/>
  <c r="M5" i="1"/>
  <c r="M6" i="1" s="1"/>
  <c r="J6" i="1"/>
  <c r="C10" i="1"/>
  <c r="M19" i="1" l="1"/>
  <c r="G20" i="1"/>
  <c r="F20" i="1"/>
  <c r="E20" i="1"/>
  <c r="D20" i="1"/>
  <c r="C20" i="1"/>
  <c r="I20" i="1" l="1"/>
  <c r="H20" i="1"/>
  <c r="J20" i="1"/>
  <c r="L20" i="1"/>
  <c r="K20" i="1"/>
  <c r="M20" i="1" l="1"/>
  <c r="C24" i="1" l="1"/>
  <c r="C25" i="1" s="1"/>
  <c r="C26" i="1" s="1"/>
  <c r="O19" i="1" l="1"/>
  <c r="N19" i="1"/>
  <c r="P19" i="1" l="1"/>
  <c r="P20" i="1" s="1"/>
</calcChain>
</file>

<file path=xl/sharedStrings.xml><?xml version="1.0" encoding="utf-8"?>
<sst xmlns="http://schemas.openxmlformats.org/spreadsheetml/2006/main" count="49" uniqueCount="31">
  <si>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</si>
  <si>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</si>
  <si>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</si>
  <si>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</si>
  <si>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</si>
  <si>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</si>
  <si>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</si>
  <si>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</si>
  <si>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</si>
  <si>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</si>
  <si>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AAFTE</t>
  </si>
  <si>
    <t>High School FTE</t>
  </si>
  <si>
    <t>College FTE</t>
  </si>
  <si>
    <t>TOTAL</t>
  </si>
  <si>
    <t>·</t>
  </si>
  <si>
    <r>
      <t xml:space="preserve">* </t>
    </r>
    <r>
      <rPr>
        <i/>
        <sz val="11"/>
        <color theme="1"/>
        <rFont val="Calibri"/>
        <family val="2"/>
        <scheme val="minor"/>
      </rPr>
      <t>Complete the shaded fields. The available summer quarter college FTE and credits will calculate below.</t>
    </r>
  </si>
  <si>
    <t xml:space="preserve">  FTE that can be claimed for each month, July and August</t>
  </si>
  <si>
    <t xml:space="preserve">  Number of college credits for the summer quarter</t>
  </si>
  <si>
    <t xml:space="preserve">  Available AAFTE for summer quarter</t>
  </si>
  <si>
    <t>Jul</t>
  </si>
  <si>
    <t>Aug</t>
  </si>
  <si>
    <t>AAFTE as of Aug</t>
  </si>
  <si>
    <t>For the summer quarter, this student has:</t>
  </si>
  <si>
    <t>Summer RSEVF Calculator</t>
  </si>
  <si>
    <t>Spring Quarter Eligibility Adjustment Form Calculator</t>
  </si>
  <si>
    <t>You are eligible for:</t>
  </si>
  <si>
    <t>maximum available Running Start FTE for spring quarter and</t>
  </si>
  <si>
    <t xml:space="preserve"> may register for a maximum </t>
  </si>
  <si>
    <t xml:space="preserve">Running Start credits for spring quarter </t>
  </si>
  <si>
    <t xml:space="preserve"> without incurring college tuition costs.</t>
  </si>
  <si>
    <r>
      <t xml:space="preserve">* </t>
    </r>
    <r>
      <rPr>
        <i/>
        <sz val="11"/>
        <color theme="1"/>
        <rFont val="Calibri"/>
        <family val="2"/>
        <scheme val="minor"/>
      </rPr>
      <t>Complete the shaded fields and the available spring quarter college FTE and credits will calculate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</si>
</sst>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6500"/>
      <name val="Calibri"/>
      <family val="2"/>
    </font>
    <font>
      <sz val="11"/>
      <name val="Calibri"/>
      <family val="2"/>
      <scheme val="minor"/>
    </font>
    <font>
      <sz val="3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/>
    </xf>
    <xf numFmtId="43" fontId="6" fillId="0" borderId="1" xfId="1" applyFont="1" applyFill="1" applyBorder="1" applyAlignment="1">
      <alignment horizontal="right" wrapText="1"/>
    </xf>
    <xf numFmtId="43" fontId="6" fillId="3" borderId="1" xfId="1" applyFont="1" applyFill="1" applyBorder="1" applyAlignment="1" applyProtection="1">
      <alignment vertical="center"/>
      <protection locked="0"/>
    </xf>
    <xf numFmtId="43" fontId="6" fillId="0" borderId="2" xfId="1" applyFont="1" applyFill="1" applyBorder="1" applyAlignment="1">
      <alignment horizontal="right"/>
    </xf>
    <xf numFmtId="43" fontId="6" fillId="4" borderId="2" xfId="1" applyFont="1" applyFill="1" applyBorder="1"/>
    <xf numFmtId="43" fontId="6" fillId="5" borderId="2" xfId="1" applyFont="1" applyFill="1" applyBorder="1" applyProtection="1">
      <protection locked="0"/>
    </xf>
    <xf numFmtId="43" fontId="6" fillId="0" borderId="3" xfId="1" applyFont="1" applyFill="1" applyBorder="1" applyAlignment="1">
      <alignment horizontal="right"/>
    </xf>
    <xf numFmtId="43" fontId="6" fillId="0" borderId="3" xfId="2" applyNumberFormat="1" applyFont="1" applyFill="1" applyBorder="1" applyAlignment="1">
      <alignment horizontal="center"/>
    </xf>
    <xf numFmtId="43" fontId="6" fillId="0" borderId="3" xfId="2" applyNumberFormat="1" applyFont="1" applyFill="1" applyBorder="1"/>
    <xf numFmtId="0" fontId="3" fillId="0" borderId="0" xfId="0" applyFont="1"/>
    <xf numFmtId="0" fontId="7" fillId="0" borderId="0" xfId="0" quotePrefix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/>
    <xf numFmtId="43" fontId="0" fillId="0" borderId="0" xfId="1" applyFont="1"/>
    <xf numFmtId="43" fontId="6" fillId="0" borderId="2" xfId="1" applyFont="1" applyFill="1" applyBorder="1" applyAlignment="1">
      <alignment vertical="center"/>
    </xf>
    <xf numFmtId="0" fontId="0" fillId="0" borderId="0" xfId="0" quotePrefix="1"/>
    <xf numFmtId="41" fontId="3" fillId="0" borderId="0" xfId="1" applyNumberFormat="1" applyFont="1" applyBorder="1" applyAlignment="1" applyProtection="1">
      <alignment horizontal="center"/>
    </xf>
    <xf numFmtId="0" fontId="3" fillId="0" borderId="0" xfId="0" quotePrefix="1" applyFont="1"/>
    <xf numFmtId="43" fontId="6" fillId="0" borderId="1" xfId="1" quotePrefix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43" fontId="0" fillId="6" borderId="1" xfId="0" applyNumberFormat="1" applyFill="1" applyBorder="1"/>
    <xf numFmtId="43" fontId="0" fillId="6" borderId="1" xfId="0" quotePrefix="1" applyNumberFormat="1" applyFill="1" applyBorder="1"/>
    <xf numFmtId="43" fontId="6" fillId="0" borderId="1" xfId="1" applyFont="1" applyBorder="1"/>
    <xf numFmtId="43" fontId="6" fillId="0" borderId="1" xfId="0" quotePrefix="1" applyNumberFormat="1" applyFont="1" applyBorder="1"/>
    <xf numFmtId="164" fontId="6" fillId="0" borderId="1" xfId="1" applyNumberFormat="1" applyFont="1" applyBorder="1" applyAlignment="1">
      <alignment horizontal="center"/>
    </xf>
    <xf numFmtId="0" fontId="2" fillId="0" borderId="0" xfId="0" applyFont="1"/>
    <xf numFmtId="43" fontId="3" fillId="0" borderId="0" xfId="1" applyFont="1"/>
    <xf numFmtId="0" fontId="10" fillId="0" borderId="0" xfId="0" applyFont="1"/>
    <xf numFmtId="43" fontId="6" fillId="0" borderId="1" xfId="1" applyFont="1" applyFill="1" applyBorder="1" applyAlignment="1">
      <alignment vertical="center"/>
    </xf>
    <xf numFmtId="43" fontId="6" fillId="0" borderId="2" xfId="1" quotePrefix="1" applyFont="1" applyFill="1" applyBorder="1" applyProtection="1">
      <protection hidden="1"/>
    </xf>
    <xf numFmtId="43" fontId="6" fillId="0" borderId="2" xfId="1" applyFont="1" applyFill="1" applyBorder="1" applyProtection="1">
      <protection hidden="1"/>
    </xf>
    <xf numFmtId="43" fontId="6" fillId="0" borderId="2" xfId="1" applyFont="1" applyFill="1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quotePrefix="1" applyFont="1" applyAlignment="1">
      <alignment horizontal="right"/>
    </xf>
    <xf numFmtId="43" fontId="1" fillId="0" borderId="1" xfId="0" applyNumberFormat="1" applyFont="1" applyBorder="1"/>
    <xf numFmtId="0" fontId="1" fillId="0" borderId="0" xfId="0" applyFont="1" applyAlignment="1">
      <alignment horizontal="left"/>
    </xf>
    <xf numFmtId="41" fontId="1" fillId="0" borderId="1" xfId="1" applyNumberFormat="1" applyFont="1" applyBorder="1" applyAlignment="1" applyProtection="1">
      <alignment horizont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DE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0"/>
  <sheetViews>
    <sheetView tabSelected="1" workbookViewId="0">
      <selection activeCell="U10" sqref="U10"/>
    </sheetView>
  </sheetViews>
  <sheetFormatPr defaultColWidth="7.6640625" defaultRowHeight="14.4" x14ac:dyDescent="0.3"/>
  <cols>
    <col min="2" max="2" width="12.109375" customWidth="1"/>
    <col min="3" max="3" width="6.44140625" customWidth="1"/>
    <col min="4" max="4" width="7" customWidth="1"/>
    <col min="5" max="5" width="6.6640625" customWidth="1"/>
    <col min="6" max="6" width="7.109375" customWidth="1"/>
    <col min="7" max="7" width="6.5546875" customWidth="1"/>
    <col min="8" max="8" width="7.109375" customWidth="1"/>
    <col min="9" max="10" width="6.33203125" customWidth="1"/>
    <col min="11" max="11" width="8.21875" bestFit="1" customWidth="1"/>
    <col min="12" max="12" width="6.44140625" customWidth="1"/>
    <col min="13" max="13" width="8.21875" bestFit="1" customWidth="1"/>
  </cols>
  <sheetData>
    <row r="2" spans="2:13" x14ac:dyDescent="0.3">
      <c r="B2" s="30" t="s">
        <v>24</v>
      </c>
    </row>
    <row r="3" spans="2:13" x14ac:dyDescent="0.3"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2:13" ht="28.8" x14ac:dyDescent="0.3">
      <c r="B4" s="3" t="s">
        <v>11</v>
      </c>
      <c r="C4" s="4"/>
      <c r="D4" s="4"/>
      <c r="E4" s="4"/>
      <c r="F4" s="4"/>
      <c r="G4" s="4"/>
      <c r="H4" s="4"/>
      <c r="I4" s="4"/>
      <c r="J4" s="4"/>
      <c r="K4" s="4"/>
      <c r="L4" s="4"/>
      <c r="M4" s="31">
        <f>IFERROR((SUM(C4:L4)/10)," ")</f>
        <v>0</v>
      </c>
    </row>
    <row r="5" spans="2:13" ht="15" thickBot="1" x14ac:dyDescent="0.35">
      <c r="B5" s="5" t="s">
        <v>12</v>
      </c>
      <c r="C5" s="6"/>
      <c r="D5" s="7"/>
      <c r="E5" s="7"/>
      <c r="F5" s="7"/>
      <c r="G5" s="7"/>
      <c r="H5" s="7"/>
      <c r="I5" s="7"/>
      <c r="J5" s="32">
        <f>IF($M$4=0,0,IF(((ROUNDDOWN((((1.4-$M$4)*9-SUM($D$6:$I$6))/3),2)))&gt;1.4,MAX(1.4,1.4-M4),MIN(((ROUNDDOWN((((1.4-$M$4)*9-SUM($D$6:$I$6))/3),2))),1.4-J4)))</f>
        <v>0</v>
      </c>
      <c r="K5" s="33">
        <f>IF($M$4=0,0,IF(((ROUNDDOWN((((1.4-$M$4)*9-SUM($D$5:$I$5))/3),2)))&gt;1.4,MAX(1.4,1.4-M4),MIN(((ROUNDDOWN((((1.4-$M$4)*9-SUM($D$5:$I$5))/3),2))),1.4-K4)))</f>
        <v>0</v>
      </c>
      <c r="L5" s="33">
        <f>K5</f>
        <v>0</v>
      </c>
      <c r="M5" s="34">
        <f>SUM(C5:L5)/9</f>
        <v>0</v>
      </c>
    </row>
    <row r="6" spans="2:13" x14ac:dyDescent="0.3">
      <c r="B6" s="8" t="s">
        <v>13</v>
      </c>
      <c r="C6" s="9">
        <f>+C5+C4</f>
        <v>0</v>
      </c>
      <c r="D6" s="9">
        <f t="shared" ref="D6:L6" si="0">+D5+D4</f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10">
        <f>SUM(M4:M5)</f>
        <v>0</v>
      </c>
    </row>
    <row r="7" spans="2:13" x14ac:dyDescent="0.3">
      <c r="B7" s="35" t="s">
        <v>30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3" x14ac:dyDescent="0.3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13" x14ac:dyDescent="0.3">
      <c r="B9" s="36" t="s">
        <v>25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x14ac:dyDescent="0.3">
      <c r="B10" s="37" t="s">
        <v>14</v>
      </c>
      <c r="C10" s="38">
        <f>+J5</f>
        <v>0</v>
      </c>
      <c r="D10" s="36" t="s">
        <v>26</v>
      </c>
      <c r="E10" s="36"/>
      <c r="F10" s="36"/>
      <c r="G10" s="36"/>
      <c r="H10" s="36"/>
      <c r="I10" s="36"/>
      <c r="J10" s="36"/>
      <c r="K10" s="36"/>
      <c r="L10" s="36"/>
      <c r="M10" s="36"/>
    </row>
    <row r="11" spans="2:13" x14ac:dyDescent="0.3">
      <c r="B11" s="37" t="s">
        <v>14</v>
      </c>
      <c r="C11" s="39" t="s">
        <v>27</v>
      </c>
      <c r="D11" s="36"/>
      <c r="E11" s="36"/>
      <c r="F11" s="36"/>
      <c r="G11" s="40">
        <f>+ROUNDDOWN(J5*15,0)</f>
        <v>0</v>
      </c>
      <c r="H11" s="36" t="s">
        <v>28</v>
      </c>
      <c r="I11" s="36"/>
      <c r="J11" s="36"/>
      <c r="K11" s="36"/>
      <c r="L11" s="36"/>
      <c r="M11" s="36"/>
    </row>
    <row r="12" spans="2:13" x14ac:dyDescent="0.3">
      <c r="B12" s="36"/>
      <c r="C12" s="36" t="s">
        <v>29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2:13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2:13" x14ac:dyDescent="0.3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6" spans="2:13" x14ac:dyDescent="0.3">
      <c r="B16" s="30" t="s">
        <v>23</v>
      </c>
    </row>
    <row r="17" spans="2:20" ht="43.2" x14ac:dyDescent="0.3">
      <c r="B17" s="1"/>
      <c r="C17" s="2" t="s">
        <v>0</v>
      </c>
      <c r="D17" s="2" t="s">
        <v>1</v>
      </c>
      <c r="E17" s="2" t="s">
        <v>2</v>
      </c>
      <c r="F17" s="2" t="s">
        <v>3</v>
      </c>
      <c r="G17" s="2" t="s">
        <v>4</v>
      </c>
      <c r="H17" s="2" t="s">
        <v>5</v>
      </c>
      <c r="I17" s="2" t="s">
        <v>6</v>
      </c>
      <c r="J17" s="2" t="s">
        <v>7</v>
      </c>
      <c r="K17" s="2" t="s">
        <v>8</v>
      </c>
      <c r="L17" s="2" t="s">
        <v>9</v>
      </c>
      <c r="M17" s="2" t="s">
        <v>10</v>
      </c>
      <c r="N17" s="21" t="s">
        <v>19</v>
      </c>
      <c r="O17" s="21" t="s">
        <v>20</v>
      </c>
      <c r="P17" s="22" t="s">
        <v>21</v>
      </c>
    </row>
    <row r="18" spans="2:20" ht="29.4" thickBot="1" x14ac:dyDescent="0.35">
      <c r="B18" s="3" t="s">
        <v>11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20">
        <f>IFERROR(ROUND((SUM(C18:L18)/10),2)," ")</f>
        <v>0</v>
      </c>
      <c r="N18" s="6"/>
      <c r="O18" s="6"/>
      <c r="P18" s="6"/>
    </row>
    <row r="19" spans="2:20" ht="15" thickBot="1" x14ac:dyDescent="0.35">
      <c r="B19" s="5" t="s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16">
        <f>IFERROR(ROUND((SUM(D19:L19)/9),2)," ")</f>
        <v>0</v>
      </c>
      <c r="N19" s="23">
        <f>+C25</f>
        <v>0</v>
      </c>
      <c r="O19" s="23">
        <f>+C25</f>
        <v>0</v>
      </c>
      <c r="P19" s="23">
        <f>+(D19+E19+F19+G19+H19+I19+J19+K19+L19+N19+O19)/9</f>
        <v>0</v>
      </c>
      <c r="R19" s="15"/>
    </row>
    <row r="20" spans="2:20" x14ac:dyDescent="0.3">
      <c r="B20" s="8" t="s">
        <v>13</v>
      </c>
      <c r="C20" s="9">
        <f>+C19+C18</f>
        <v>0</v>
      </c>
      <c r="D20" s="9">
        <f t="shared" ref="D20:L20" si="1">+D19+D18</f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9">
        <f t="shared" si="1"/>
        <v>0</v>
      </c>
      <c r="M20" s="10">
        <f>SUM(M18:M19)</f>
        <v>0</v>
      </c>
      <c r="P20" s="24">
        <f>+M18+P19</f>
        <v>0</v>
      </c>
    </row>
    <row r="21" spans="2:20" ht="15.6" x14ac:dyDescent="0.3">
      <c r="B21" s="13" t="s">
        <v>15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O21" s="17"/>
    </row>
    <row r="22" spans="2:20" x14ac:dyDescent="0.3">
      <c r="M22" s="15"/>
    </row>
    <row r="23" spans="2:20" x14ac:dyDescent="0.3">
      <c r="B23" s="28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20" ht="15" customHeight="1" x14ac:dyDescent="0.3">
      <c r="B24" s="12" t="s">
        <v>14</v>
      </c>
      <c r="C24" s="25">
        <f>IF(M20=0,0,MIN(ROUND((1.4-M20),2),(IF(((1.4-M19)&lt;0),0,(ROUND(1.4-M19,2))))))</f>
        <v>0</v>
      </c>
      <c r="D24" s="19" t="s">
        <v>18</v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2:20" ht="15" customHeight="1" x14ac:dyDescent="0.3">
      <c r="B25" s="12" t="s">
        <v>14</v>
      </c>
      <c r="C25" s="26">
        <f>IF(C24&gt;=0.15,0.67,(ROUND(((C24*9)/2),2)))</f>
        <v>0</v>
      </c>
      <c r="D25" s="19" t="s">
        <v>16</v>
      </c>
      <c r="E25" s="11"/>
      <c r="F25" s="11"/>
      <c r="G25" s="11"/>
      <c r="H25" s="11"/>
      <c r="I25" s="11"/>
      <c r="J25" s="11"/>
      <c r="K25" s="11"/>
      <c r="L25" s="11"/>
      <c r="M25" s="11"/>
    </row>
    <row r="26" spans="2:20" ht="15" customHeight="1" x14ac:dyDescent="0.3">
      <c r="B26" s="12" t="s">
        <v>14</v>
      </c>
      <c r="C26" s="27">
        <f>IF(C25*15&gt;15,15,(ROUNDDOWN(C25*15,0)))</f>
        <v>0</v>
      </c>
      <c r="D26" s="19" t="s">
        <v>17</v>
      </c>
      <c r="E26" s="11"/>
      <c r="F26" s="11"/>
      <c r="G26" s="18"/>
      <c r="H26" s="11"/>
      <c r="I26" s="11"/>
      <c r="J26" s="11"/>
      <c r="K26" s="11"/>
      <c r="L26" s="11"/>
      <c r="M26" s="29"/>
      <c r="N26" s="15"/>
      <c r="P26" s="15"/>
    </row>
    <row r="27" spans="2:20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20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20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20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T30" s="15"/>
    </row>
    <row r="31" spans="2:20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9" spans="11:15" x14ac:dyDescent="0.3">
      <c r="K39" s="15"/>
      <c r="L39" s="15"/>
      <c r="M39" s="15"/>
      <c r="N39" s="15"/>
      <c r="O39" s="15"/>
    </row>
    <row r="40" spans="11:15" x14ac:dyDescent="0.3">
      <c r="K40" s="15"/>
      <c r="L40" s="15"/>
      <c r="M40" s="15"/>
      <c r="N40" s="15"/>
      <c r="O40" s="15"/>
    </row>
  </sheetData>
  <sheetProtection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McLean</dc:creator>
  <cp:lastModifiedBy>Becky McLean</cp:lastModifiedBy>
  <dcterms:created xsi:type="dcterms:W3CDTF">2012-11-13T21:33:41Z</dcterms:created>
  <dcterms:modified xsi:type="dcterms:W3CDTF">2023-12-13T23:34:56Z</dcterms:modified>
</cp:coreProperties>
</file>