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WTA\"/>
    </mc:Choice>
  </mc:AlternateContent>
  <xr:revisionPtr revIDLastSave="0" documentId="13_ncr:1_{F838690F-6B3A-4408-8845-00E0D2684578}" xr6:coauthVersionLast="47" xr6:coauthVersionMax="47" xr10:uidLastSave="{00000000-0000-0000-0000-000000000000}"/>
  <bookViews>
    <workbookView xWindow="-120" yWindow="-120" windowWidth="29040" windowHeight="15720" xr2:uid="{BFC31A59-79C9-4711-B469-7559A561E72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 r="B42" i="1"/>
  <c r="B41" i="1"/>
  <c r="B40" i="1"/>
  <c r="B39" i="1"/>
  <c r="B44" i="1" l="1"/>
  <c r="B45" i="1"/>
  <c r="C7" i="1"/>
  <c r="C25" i="1" s="1"/>
  <c r="C6" i="1"/>
  <c r="C8" i="1" s="1"/>
  <c r="C13" i="1" s="1"/>
  <c r="C5" i="1"/>
  <c r="B16" i="1" s="1"/>
  <c r="C14" i="1" l="1"/>
  <c r="B15" i="1"/>
  <c r="B19" i="1"/>
  <c r="B17" i="1"/>
  <c r="B18" i="1"/>
  <c r="C15" i="1" l="1"/>
  <c r="C16" i="1" s="1"/>
  <c r="C17" i="1" s="1"/>
  <c r="C18" i="1" s="1"/>
  <c r="C19" i="1" s="1"/>
  <c r="C20" i="1" s="1"/>
  <c r="C21" i="1" s="1"/>
</calcChain>
</file>

<file path=xl/sharedStrings.xml><?xml version="1.0" encoding="utf-8"?>
<sst xmlns="http://schemas.openxmlformats.org/spreadsheetml/2006/main" count="76" uniqueCount="71">
  <si>
    <t>Annual Salary</t>
  </si>
  <si>
    <t>Weekly Salary</t>
  </si>
  <si>
    <t>Total Severance Due</t>
  </si>
  <si>
    <t>Semi-Monthly Pay</t>
  </si>
  <si>
    <t>Severance Payment Schedule</t>
  </si>
  <si>
    <t>Pay Date</t>
  </si>
  <si>
    <t>Gross Payment (Before taxes &amp; Deductions)</t>
  </si>
  <si>
    <t>Beginning Balance</t>
  </si>
  <si>
    <t>Remaining</t>
  </si>
  <si>
    <t>Years of Continuous State Service</t>
  </si>
  <si>
    <t>Executive Leave</t>
  </si>
  <si>
    <t xml:space="preserve">Hours </t>
  </si>
  <si>
    <t>Total Payment</t>
  </si>
  <si>
    <t>Hourly Rate</t>
  </si>
  <si>
    <t>Leave Payment</t>
  </si>
  <si>
    <t>Health Insurance Premiums</t>
  </si>
  <si>
    <t>Current  Premium</t>
  </si>
  <si>
    <t>January 2027</t>
  </si>
  <si>
    <t>July 2026</t>
  </si>
  <si>
    <t>August 2026</t>
  </si>
  <si>
    <t>September 2026</t>
  </si>
  <si>
    <t>October 2026</t>
  </si>
  <si>
    <t>November 2026</t>
  </si>
  <si>
    <t>December 2026</t>
  </si>
  <si>
    <t>Amount Due</t>
  </si>
  <si>
    <t>Payment Method</t>
  </si>
  <si>
    <t>Due Date</t>
  </si>
  <si>
    <t>Date Paid</t>
  </si>
  <si>
    <t xml:space="preserve">You will be eligible to make Health Insurance changes during Open Enrollment which takes place in May for a July 1st effective date.  </t>
  </si>
  <si>
    <t>For questions or further information contact:</t>
  </si>
  <si>
    <t>Mailed to :</t>
  </si>
  <si>
    <t>Treasurer of Virginia</t>
  </si>
  <si>
    <t>Severance Calculation</t>
  </si>
  <si>
    <t>Years of Service</t>
  </si>
  <si>
    <t>Severance Benefit</t>
  </si>
  <si>
    <t>2 years or less</t>
  </si>
  <si>
    <t>4 weeks of salary</t>
  </si>
  <si>
    <t>3-9 years</t>
  </si>
  <si>
    <t>4 weeks of salary plus an additional week for every year over 2</t>
  </si>
  <si>
    <t>10-14 years</t>
  </si>
  <si>
    <t>12 weeks of salary plus 2 additional weeks for every year over 9</t>
  </si>
  <si>
    <t>15 years or more</t>
  </si>
  <si>
    <t>2 weeks of salary per year not to exceed 36 weeks of salary</t>
  </si>
  <si>
    <t>Must be paid by the 5th of the month.</t>
  </si>
  <si>
    <t>Payroll Deduction</t>
  </si>
  <si>
    <t>March 2026</t>
  </si>
  <si>
    <t>April 2026</t>
  </si>
  <si>
    <t>May 2026</t>
  </si>
  <si>
    <t>June 2026</t>
  </si>
  <si>
    <t>Continuation of Benefits</t>
  </si>
  <si>
    <t>You will receive Health Insurance continuation of coverage through January 31, 2027 as long as the employee portion payment is received by the 5th of each month or until you have secured other insurance through another employer.</t>
  </si>
  <si>
    <t>You will receive Group Life Insurande continuation of coverage through January 21, 2027.</t>
  </si>
  <si>
    <t>Health Insurance Information</t>
  </si>
  <si>
    <t>Monthly Premium Payments should be made using the following:</t>
  </si>
  <si>
    <t xml:space="preserve">Health Insurance Premiums are deducted from your severance payments.  Once Severance payments are exhausted you will be responsible for making payment by the 5th of each month.  </t>
  </si>
  <si>
    <t>February 2026</t>
  </si>
  <si>
    <t># Weeks of Severance Due</t>
  </si>
  <si>
    <t>Name:   John Example</t>
  </si>
  <si>
    <t>WTA Date:   January 16, 2026</t>
  </si>
  <si>
    <t>You will receive your final regular salary check on January 30, 2026.  It will be a prorated amount to pay you for January 10-16, 2026.  You will also receive any leave payout due you on the same day.  They will appear as two separate direct deposits in your account.</t>
  </si>
  <si>
    <t>Fill In Agency HR Address</t>
  </si>
  <si>
    <t>Agncy Human Resources Contact Information</t>
  </si>
  <si>
    <r>
      <t xml:space="preserve">Health Insurance Premium amounts may change on July 1, 2026.  You will receive a letter notifying you of the amount change.  If you do not receive a letter contact the </t>
    </r>
    <r>
      <rPr>
        <sz val="11"/>
        <color rgb="FFFF0000"/>
        <rFont val="Aptos Narrow"/>
        <family val="2"/>
        <scheme val="minor"/>
      </rPr>
      <t>Agency HR email</t>
    </r>
    <r>
      <rPr>
        <sz val="11"/>
        <rFont val="Aptos Narrow"/>
        <family val="2"/>
        <scheme val="minor"/>
      </rPr>
      <t xml:space="preserve"> to verify your payment amount.</t>
    </r>
  </si>
  <si>
    <t>Fill in actual amounts</t>
  </si>
  <si>
    <t>For each employee</t>
  </si>
  <si>
    <t>Fill in Actual Amounts</t>
  </si>
  <si>
    <t>Up to 80 hrs</t>
  </si>
  <si>
    <t xml:space="preserve">based on leave </t>
  </si>
  <si>
    <t>balance</t>
  </si>
  <si>
    <t>$200 Fill in actual amount</t>
  </si>
  <si>
    <t>Check made payable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</si>
</sst>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409]mmmm\ d\,\ yyyy;@"/>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FF0000"/>
      <name val="Aptos Narrow"/>
      <family val="2"/>
      <scheme val="minor"/>
    </font>
    <font>
      <b/>
      <sz val="14"/>
      <color theme="1"/>
      <name val="Aptos Narrow"/>
      <family val="2"/>
      <scheme val="minor"/>
    </font>
    <font>
      <sz val="14"/>
      <color theme="1"/>
      <name val="Aptos Narrow"/>
      <family val="2"/>
      <scheme val="minor"/>
    </font>
    <font>
      <sz val="11"/>
      <color theme="3" tint="0.249977111117893"/>
      <name val="Aptos Narrow"/>
      <family val="2"/>
      <scheme val="minor"/>
    </font>
    <font>
      <b/>
      <sz val="11"/>
      <color theme="3" tint="0.249977111117893"/>
      <name val="Aptos Narrow"/>
      <family val="2"/>
      <scheme val="minor"/>
    </font>
    <font>
      <b/>
      <sz val="14"/>
      <color theme="3" tint="0.249977111117893"/>
      <name val="Aptos Narrow"/>
      <family val="2"/>
      <scheme val="minor"/>
    </font>
    <font>
      <sz val="8"/>
      <color theme="1"/>
      <name val="Aptos Narrow"/>
      <family val="2"/>
      <scheme val="minor"/>
    </font>
    <font>
      <sz val="11"/>
      <name val="Aptos Narrow"/>
      <family val="2"/>
      <scheme val="minor"/>
    </font>
    <font>
      <sz val="11"/>
      <color rgb="FFC00000"/>
      <name val="Aptos Narrow"/>
      <family val="2"/>
      <scheme val="minor"/>
    </font>
    <font>
      <b/>
      <u/>
      <sz val="11"/>
      <color theme="3" tint="0.249977111117893"/>
      <name val="Aptos Narrow"/>
      <family val="2"/>
      <scheme val="minor"/>
    </font>
    <font>
      <sz val="10"/>
      <name val="Aptos Narrow"/>
      <family val="2"/>
      <scheme val="minor"/>
    </font>
    <font>
      <b/>
      <sz val="11"/>
      <color rgb="FFFF0000"/>
      <name val="Aptos Narrow"/>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0" fillId="0" borderId="1" xfId="0" applyBorder="1"/>
    <xf numFmtId="164" fontId="0" fillId="0" borderId="0" xfId="0" applyNumberFormat="1"/>
    <xf numFmtId="0" fontId="0" fillId="0" borderId="4" xfId="0" applyBorder="1"/>
    <xf numFmtId="14" fontId="0" fillId="0" borderId="6" xfId="0" applyNumberFormat="1" applyBorder="1"/>
    <xf numFmtId="0" fontId="2" fillId="0" borderId="0" xfId="0" applyFont="1"/>
    <xf numFmtId="0" fontId="0" fillId="0" borderId="7" xfId="0" applyBorder="1"/>
    <xf numFmtId="49" fontId="0" fillId="0" borderId="7" xfId="0" applyNumberFormat="1" applyBorder="1"/>
    <xf numFmtId="0" fontId="4" fillId="0" borderId="0" xfId="0" applyFont="1"/>
    <xf numFmtId="0" fontId="5" fillId="0" borderId="0" xfId="0" applyFont="1"/>
    <xf numFmtId="0" fontId="2" fillId="0" borderId="7" xfId="0" applyFont="1" applyBorder="1"/>
    <xf numFmtId="0" fontId="2" fillId="0" borderId="7" xfId="0" applyFont="1" applyBorder="1" applyAlignment="1">
      <alignment wrapText="1"/>
    </xf>
    <xf numFmtId="0" fontId="6" fillId="0" borderId="0" xfId="0" applyFont="1" applyAlignment="1">
      <alignment horizontal="left" wrapText="1"/>
    </xf>
    <xf numFmtId="0" fontId="7" fillId="0" borderId="0" xfId="0" applyFont="1" applyAlignment="1">
      <alignment horizontal="right"/>
    </xf>
    <xf numFmtId="0" fontId="7" fillId="0" borderId="0" xfId="0" applyFont="1"/>
    <xf numFmtId="0" fontId="6" fillId="0" borderId="0" xfId="0" applyFont="1"/>
    <xf numFmtId="164" fontId="7" fillId="0" borderId="0" xfId="0" applyNumberFormat="1" applyFont="1"/>
    <xf numFmtId="0" fontId="8" fillId="0" borderId="0" xfId="0" applyFont="1"/>
    <xf numFmtId="0" fontId="9" fillId="0" borderId="0" xfId="0" applyFont="1" applyAlignment="1">
      <alignment wrapText="1"/>
    </xf>
    <xf numFmtId="0" fontId="9" fillId="0" borderId="0" xfId="0" applyFont="1"/>
    <xf numFmtId="43" fontId="0" fillId="0" borderId="7" xfId="1" applyFont="1" applyBorder="1"/>
    <xf numFmtId="164" fontId="0" fillId="0" borderId="7" xfId="0" applyNumberFormat="1" applyBorder="1" applyAlignment="1">
      <alignment horizontal="left"/>
    </xf>
    <xf numFmtId="0" fontId="2" fillId="0" borderId="7" xfId="0" applyFont="1" applyBorder="1" applyAlignment="1">
      <alignment horizontal="center"/>
    </xf>
    <xf numFmtId="14" fontId="0" fillId="0" borderId="7" xfId="0" applyNumberFormat="1" applyBorder="1" applyAlignment="1">
      <alignment horizontal="center"/>
    </xf>
    <xf numFmtId="164" fontId="0" fillId="0" borderId="7" xfId="0" applyNumberFormat="1" applyBorder="1"/>
    <xf numFmtId="0" fontId="3" fillId="0" borderId="0" xfId="0" applyFont="1"/>
    <xf numFmtId="0" fontId="10" fillId="0" borderId="0" xfId="0" applyFont="1" applyAlignment="1">
      <alignment horizontal="left" wrapText="1"/>
    </xf>
    <xf numFmtId="0" fontId="0" fillId="0" borderId="0" xfId="0" applyAlignment="1">
      <alignment vertical="center"/>
    </xf>
    <xf numFmtId="0" fontId="0" fillId="0" borderId="0" xfId="0" applyAlignment="1">
      <alignment horizontal="left" wrapText="1"/>
    </xf>
    <xf numFmtId="0" fontId="0" fillId="0" borderId="0" xfId="0" applyAlignment="1">
      <alignment horizontal="left"/>
    </xf>
    <xf numFmtId="0" fontId="7" fillId="0" borderId="0" xfId="0" applyFont="1" applyAlignment="1">
      <alignment horizontal="left"/>
    </xf>
    <xf numFmtId="0" fontId="7" fillId="0" borderId="0" xfId="0" applyFont="1" applyAlignment="1">
      <alignment horizontal="right" wrapText="1"/>
    </xf>
    <xf numFmtId="0" fontId="7" fillId="0" borderId="0" xfId="0" applyFont="1" applyAlignment="1">
      <alignment horizontal="left"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12" fillId="0" borderId="0" xfId="0" applyFont="1" applyAlignment="1">
      <alignment horizontal="center" wrapText="1"/>
    </xf>
    <xf numFmtId="0" fontId="11" fillId="0" borderId="0" xfId="0" applyFont="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3" fillId="0" borderId="0" xfId="0" applyFont="1" applyAlignment="1">
      <alignment horizontal="left" vertical="center" wrapText="1"/>
    </xf>
    <xf numFmtId="0" fontId="10" fillId="0" borderId="0" xfId="0" applyFont="1" applyAlignment="1">
      <alignment horizontal="left" wrapText="1"/>
    </xf>
    <xf numFmtId="8" fontId="14" fillId="0" borderId="0" xfId="0" applyNumberFormat="1" applyFont="1" applyAlignment="1">
      <alignment horizontal="center"/>
    </xf>
    <xf numFmtId="0" fontId="14" fillId="0" borderId="7" xfId="0" applyFont="1" applyBorder="1" applyAlignment="1">
      <alignment horizontal="center"/>
    </xf>
    <xf numFmtId="43" fontId="3" fillId="0" borderId="0" xfId="1" applyFont="1"/>
    <xf numFmtId="43" fontId="14" fillId="0" borderId="3" xfId="1" applyFont="1" applyBorder="1"/>
    <xf numFmtId="43" fontId="3" fillId="0" borderId="7" xfId="1" applyFont="1" applyBorder="1"/>
    <xf numFmtId="0" fontId="3" fillId="0" borderId="7" xfId="0" applyFont="1" applyBorder="1"/>
    <xf numFmtId="0" fontId="3" fillId="0" borderId="5" xfId="0" applyFont="1" applyBorder="1"/>
    <xf numFmtId="43" fontId="3" fillId="0" borderId="5" xfId="0" applyNumberFormat="1" applyFont="1" applyBorder="1"/>
    <xf numFmtId="0" fontId="14" fillId="0" borderId="8" xfId="0" applyFont="1" applyFill="1" applyBorder="1" applyAlignment="1">
      <alignment horizontal="center"/>
    </xf>
    <xf numFmtId="8" fontId="3" fillId="0" borderId="7" xfId="0" applyNumberFormat="1" applyFont="1" applyBorder="1" applyAlignment="1">
      <alignment horizontal="center"/>
    </xf>
    <xf numFmtId="0" fontId="14"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E2A4-8900-4B54-B489-6B996810121B}">
  <dimension ref="A1:I81"/>
  <sheetViews>
    <sheetView tabSelected="1" zoomScaleNormal="100" workbookViewId="0">
      <selection activeCell="N66" sqref="N66"/>
    </sheetView>
  </sheetViews>
  <sheetFormatPr defaultRowHeight="15" x14ac:dyDescent="0.25"/>
  <cols>
    <col min="1" max="1" width="19.5703125" customWidth="1"/>
    <col min="2" max="2" width="23.42578125" customWidth="1"/>
    <col min="3" max="3" width="16.140625" customWidth="1"/>
    <col min="4" max="4" width="16.5703125" customWidth="1"/>
    <col min="5" max="5" width="13.85546875" customWidth="1"/>
    <col min="6" max="6" width="11" customWidth="1"/>
  </cols>
  <sheetData>
    <row r="1" spans="1:5" s="9" customFormat="1" ht="18.75" x14ac:dyDescent="0.3">
      <c r="A1" s="17" t="s">
        <v>57</v>
      </c>
      <c r="B1" s="8"/>
      <c r="C1" s="17" t="s">
        <v>58</v>
      </c>
      <c r="D1" s="8"/>
    </row>
    <row r="2" spans="1:5" ht="32.25" customHeight="1" x14ac:dyDescent="0.25">
      <c r="A2" s="11" t="s">
        <v>9</v>
      </c>
      <c r="B2" s="49">
        <v>10</v>
      </c>
      <c r="C2" s="11" t="s">
        <v>56</v>
      </c>
      <c r="D2" s="49">
        <v>14</v>
      </c>
    </row>
    <row r="3" spans="1:5" s="19" customFormat="1" ht="6.75" customHeight="1" x14ac:dyDescent="0.2">
      <c r="A3" s="18"/>
      <c r="C3" s="18"/>
    </row>
    <row r="4" spans="1:5" x14ac:dyDescent="0.25">
      <c r="B4" t="s">
        <v>0</v>
      </c>
      <c r="C4" s="50">
        <v>150000</v>
      </c>
      <c r="D4" s="25" t="s">
        <v>63</v>
      </c>
    </row>
    <row r="5" spans="1:5" x14ac:dyDescent="0.25">
      <c r="B5" t="s">
        <v>3</v>
      </c>
      <c r="C5" s="50">
        <f>C4/24</f>
        <v>6250</v>
      </c>
      <c r="D5" s="25" t="s">
        <v>64</v>
      </c>
    </row>
    <row r="6" spans="1:5" x14ac:dyDescent="0.25">
      <c r="B6" t="s">
        <v>1</v>
      </c>
      <c r="C6" s="50">
        <f>C4/52</f>
        <v>2884.6153846153848</v>
      </c>
    </row>
    <row r="7" spans="1:5" x14ac:dyDescent="0.25">
      <c r="B7" t="s">
        <v>13</v>
      </c>
      <c r="C7" s="50">
        <f>C4/2080</f>
        <v>72.115384615384613</v>
      </c>
    </row>
    <row r="8" spans="1:5" x14ac:dyDescent="0.25">
      <c r="B8" s="1" t="s">
        <v>2</v>
      </c>
      <c r="C8" s="51">
        <f>C6*D2</f>
        <v>40384.61538461539</v>
      </c>
    </row>
    <row r="9" spans="1:5" ht="50.25" customHeight="1" x14ac:dyDescent="0.25">
      <c r="A9" s="39" t="s">
        <v>59</v>
      </c>
      <c r="B9" s="39"/>
      <c r="C9" s="39"/>
      <c r="D9" s="39"/>
      <c r="E9" s="39"/>
    </row>
    <row r="10" spans="1:5" ht="4.5" customHeight="1" x14ac:dyDescent="0.25"/>
    <row r="11" spans="1:5" x14ac:dyDescent="0.25">
      <c r="A11" s="14" t="s">
        <v>4</v>
      </c>
    </row>
    <row r="12" spans="1:5" ht="30" x14ac:dyDescent="0.25">
      <c r="A12" s="10" t="s">
        <v>5</v>
      </c>
      <c r="B12" s="11" t="s">
        <v>6</v>
      </c>
      <c r="C12" s="10" t="s">
        <v>8</v>
      </c>
    </row>
    <row r="13" spans="1:5" x14ac:dyDescent="0.25">
      <c r="A13" s="6" t="s">
        <v>7</v>
      </c>
      <c r="B13" s="20"/>
      <c r="C13" s="52">
        <f>C8</f>
        <v>40384.61538461539</v>
      </c>
      <c r="D13" s="25" t="s">
        <v>65</v>
      </c>
    </row>
    <row r="14" spans="1:5" x14ac:dyDescent="0.25">
      <c r="A14" s="21">
        <v>45687</v>
      </c>
      <c r="B14" s="20">
        <v>0</v>
      </c>
      <c r="C14" s="52">
        <f t="shared" ref="C14:C21" si="0">C13-B14</f>
        <v>40384.61538461539</v>
      </c>
    </row>
    <row r="15" spans="1:5" x14ac:dyDescent="0.25">
      <c r="A15" s="21">
        <v>46066</v>
      </c>
      <c r="B15" s="52">
        <f>C5</f>
        <v>6250</v>
      </c>
      <c r="C15" s="52">
        <f t="shared" si="0"/>
        <v>34134.61538461539</v>
      </c>
    </row>
    <row r="16" spans="1:5" x14ac:dyDescent="0.25">
      <c r="A16" s="21">
        <v>46080</v>
      </c>
      <c r="B16" s="52">
        <f>C5</f>
        <v>6250</v>
      </c>
      <c r="C16" s="52">
        <f t="shared" si="0"/>
        <v>27884.61538461539</v>
      </c>
    </row>
    <row r="17" spans="1:9" x14ac:dyDescent="0.25">
      <c r="A17" s="21">
        <v>46097</v>
      </c>
      <c r="B17" s="52">
        <f>C5</f>
        <v>6250</v>
      </c>
      <c r="C17" s="52">
        <f t="shared" si="0"/>
        <v>21634.61538461539</v>
      </c>
    </row>
    <row r="18" spans="1:9" x14ac:dyDescent="0.25">
      <c r="A18" s="21">
        <v>46112</v>
      </c>
      <c r="B18" s="52">
        <f>C5</f>
        <v>6250</v>
      </c>
      <c r="C18" s="52">
        <f t="shared" si="0"/>
        <v>15384.61538461539</v>
      </c>
    </row>
    <row r="19" spans="1:9" x14ac:dyDescent="0.25">
      <c r="A19" s="21">
        <v>46128</v>
      </c>
      <c r="B19" s="52">
        <f>C5</f>
        <v>6250</v>
      </c>
      <c r="C19" s="52">
        <f t="shared" si="0"/>
        <v>9134.6153846153902</v>
      </c>
    </row>
    <row r="20" spans="1:9" x14ac:dyDescent="0.25">
      <c r="A20" s="21">
        <v>46143</v>
      </c>
      <c r="B20" s="52">
        <v>6250</v>
      </c>
      <c r="C20" s="52">
        <f t="shared" si="0"/>
        <v>2884.6153846153902</v>
      </c>
    </row>
    <row r="21" spans="1:9" x14ac:dyDescent="0.25">
      <c r="A21" s="21">
        <v>46157</v>
      </c>
      <c r="B21" s="53">
        <v>2884.62</v>
      </c>
      <c r="C21" s="20">
        <f t="shared" si="0"/>
        <v>-4.6153846096785855E-3</v>
      </c>
    </row>
    <row r="22" spans="1:9" ht="10.5" customHeight="1" x14ac:dyDescent="0.25">
      <c r="A22" s="2"/>
    </row>
    <row r="23" spans="1:9" x14ac:dyDescent="0.25">
      <c r="A23" s="16" t="s">
        <v>14</v>
      </c>
      <c r="E23" s="56" t="s">
        <v>66</v>
      </c>
    </row>
    <row r="24" spans="1:9" x14ac:dyDescent="0.25">
      <c r="A24" s="24"/>
      <c r="B24" s="22" t="s">
        <v>11</v>
      </c>
      <c r="C24" s="22" t="s">
        <v>12</v>
      </c>
      <c r="D24" s="22" t="s">
        <v>5</v>
      </c>
      <c r="E24" s="25" t="s">
        <v>67</v>
      </c>
    </row>
    <row r="25" spans="1:9" x14ac:dyDescent="0.25">
      <c r="A25" s="3" t="s">
        <v>10</v>
      </c>
      <c r="B25" s="54">
        <v>80</v>
      </c>
      <c r="C25" s="55">
        <f>B25*C7</f>
        <v>5769.2307692307695</v>
      </c>
      <c r="D25" s="4">
        <v>46052</v>
      </c>
      <c r="E25" s="25" t="s">
        <v>68</v>
      </c>
    </row>
    <row r="26" spans="1:9" ht="6" customHeight="1" x14ac:dyDescent="0.25"/>
    <row r="27" spans="1:9" x14ac:dyDescent="0.25">
      <c r="A27" s="14" t="s">
        <v>15</v>
      </c>
      <c r="I27" s="27"/>
    </row>
    <row r="28" spans="1:9" ht="7.5" customHeight="1" x14ac:dyDescent="0.25">
      <c r="A28" s="46" t="s">
        <v>54</v>
      </c>
      <c r="B28" s="46"/>
      <c r="C28" s="46"/>
      <c r="D28" s="46"/>
      <c r="E28" s="46"/>
    </row>
    <row r="29" spans="1:9" x14ac:dyDescent="0.25">
      <c r="A29" s="46"/>
      <c r="B29" s="46"/>
      <c r="C29" s="46"/>
      <c r="D29" s="46"/>
      <c r="E29" s="46"/>
    </row>
    <row r="30" spans="1:9" ht="11.25" customHeight="1" x14ac:dyDescent="0.25">
      <c r="A30" s="46"/>
      <c r="B30" s="46"/>
      <c r="C30" s="46"/>
      <c r="D30" s="46"/>
      <c r="E30" s="46"/>
    </row>
    <row r="31" spans="1:9" ht="4.5" customHeight="1" x14ac:dyDescent="0.25">
      <c r="A31" s="14"/>
    </row>
    <row r="32" spans="1:9" x14ac:dyDescent="0.25">
      <c r="A32" s="5" t="s">
        <v>16</v>
      </c>
      <c r="B32" s="48" t="s">
        <v>69</v>
      </c>
      <c r="C32" s="25" t="s">
        <v>43</v>
      </c>
    </row>
    <row r="33" spans="1:5" x14ac:dyDescent="0.25">
      <c r="A33" s="6"/>
      <c r="B33" s="22" t="s">
        <v>24</v>
      </c>
      <c r="C33" s="22" t="s">
        <v>26</v>
      </c>
      <c r="D33" s="10" t="s">
        <v>25</v>
      </c>
      <c r="E33" s="22" t="s">
        <v>27</v>
      </c>
    </row>
    <row r="34" spans="1:5" x14ac:dyDescent="0.25">
      <c r="A34" s="7" t="s">
        <v>55</v>
      </c>
      <c r="B34" s="22"/>
      <c r="C34" s="23">
        <v>46058</v>
      </c>
      <c r="D34" s="6" t="s">
        <v>44</v>
      </c>
      <c r="E34" s="22"/>
    </row>
    <row r="35" spans="1:5" x14ac:dyDescent="0.25">
      <c r="A35" s="7" t="s">
        <v>45</v>
      </c>
      <c r="B35" s="22"/>
      <c r="C35" s="23">
        <v>46086</v>
      </c>
      <c r="D35" s="6" t="s">
        <v>44</v>
      </c>
      <c r="E35" s="22"/>
    </row>
    <row r="36" spans="1:5" x14ac:dyDescent="0.25">
      <c r="A36" s="7" t="s">
        <v>46</v>
      </c>
      <c r="B36" s="22"/>
      <c r="C36" s="23">
        <v>46117</v>
      </c>
      <c r="D36" s="6" t="s">
        <v>44</v>
      </c>
      <c r="E36" s="22"/>
    </row>
    <row r="37" spans="1:5" x14ac:dyDescent="0.25">
      <c r="A37" s="7" t="s">
        <v>47</v>
      </c>
      <c r="B37" s="22"/>
      <c r="C37" s="23">
        <v>46147</v>
      </c>
      <c r="D37" s="6" t="s">
        <v>44</v>
      </c>
      <c r="E37" s="22"/>
    </row>
    <row r="38" spans="1:5" x14ac:dyDescent="0.25">
      <c r="A38" s="7" t="s">
        <v>48</v>
      </c>
      <c r="B38" s="57" t="s">
        <v>69</v>
      </c>
      <c r="C38" s="23">
        <v>45813</v>
      </c>
      <c r="D38" s="6"/>
      <c r="E38" s="22"/>
    </row>
    <row r="39" spans="1:5" x14ac:dyDescent="0.25">
      <c r="A39" s="7" t="s">
        <v>18</v>
      </c>
      <c r="B39" s="57" t="str">
        <f>B32</f>
        <v>$200 Fill in actual amount</v>
      </c>
      <c r="C39" s="23">
        <v>46208</v>
      </c>
      <c r="D39" s="6"/>
      <c r="E39" s="6"/>
    </row>
    <row r="40" spans="1:5" x14ac:dyDescent="0.25">
      <c r="A40" s="7" t="s">
        <v>19</v>
      </c>
      <c r="B40" s="57" t="str">
        <f>B32</f>
        <v>$200 Fill in actual amount</v>
      </c>
      <c r="C40" s="23">
        <v>46239</v>
      </c>
      <c r="D40" s="6"/>
      <c r="E40" s="6"/>
    </row>
    <row r="41" spans="1:5" x14ac:dyDescent="0.25">
      <c r="A41" s="7" t="s">
        <v>20</v>
      </c>
      <c r="B41" s="57" t="str">
        <f>B32</f>
        <v>$200 Fill in actual amount</v>
      </c>
      <c r="C41" s="23">
        <v>46270</v>
      </c>
      <c r="D41" s="6"/>
      <c r="E41" s="6"/>
    </row>
    <row r="42" spans="1:5" x14ac:dyDescent="0.25">
      <c r="A42" s="7" t="s">
        <v>21</v>
      </c>
      <c r="B42" s="57" t="str">
        <f>B32</f>
        <v>$200 Fill in actual amount</v>
      </c>
      <c r="C42" s="23">
        <v>46300</v>
      </c>
      <c r="D42" s="6"/>
      <c r="E42" s="6"/>
    </row>
    <row r="43" spans="1:5" x14ac:dyDescent="0.25">
      <c r="A43" s="7" t="s">
        <v>22</v>
      </c>
      <c r="B43" s="57" t="str">
        <f>B32</f>
        <v>$200 Fill in actual amount</v>
      </c>
      <c r="C43" s="23">
        <v>46331</v>
      </c>
      <c r="D43" s="6"/>
      <c r="E43" s="6"/>
    </row>
    <row r="44" spans="1:5" x14ac:dyDescent="0.25">
      <c r="A44" s="7" t="s">
        <v>23</v>
      </c>
      <c r="B44" s="57" t="str">
        <f>B42</f>
        <v>$200 Fill in actual amount</v>
      </c>
      <c r="C44" s="23">
        <v>46361</v>
      </c>
      <c r="D44" s="6"/>
      <c r="E44" s="6"/>
    </row>
    <row r="45" spans="1:5" x14ac:dyDescent="0.25">
      <c r="A45" s="7" t="s">
        <v>17</v>
      </c>
      <c r="B45" s="57" t="str">
        <f>B42</f>
        <v>$200 Fill in actual amount</v>
      </c>
      <c r="C45" s="23">
        <v>46392</v>
      </c>
      <c r="D45" s="6"/>
      <c r="E45" s="6"/>
    </row>
    <row r="46" spans="1:5" x14ac:dyDescent="0.25">
      <c r="A46" s="14" t="s">
        <v>32</v>
      </c>
    </row>
    <row r="47" spans="1:5" x14ac:dyDescent="0.25">
      <c r="B47" s="10" t="s">
        <v>33</v>
      </c>
      <c r="C47" s="43" t="s">
        <v>34</v>
      </c>
      <c r="D47" s="44"/>
      <c r="E47" s="45"/>
    </row>
    <row r="48" spans="1:5" x14ac:dyDescent="0.25">
      <c r="B48" s="6" t="s">
        <v>35</v>
      </c>
      <c r="C48" s="33" t="s">
        <v>36</v>
      </c>
      <c r="D48" s="34"/>
      <c r="E48" s="35"/>
    </row>
    <row r="49" spans="1:5" ht="31.5" customHeight="1" x14ac:dyDescent="0.25">
      <c r="B49" s="6" t="s">
        <v>37</v>
      </c>
      <c r="C49" s="36" t="s">
        <v>38</v>
      </c>
      <c r="D49" s="37"/>
      <c r="E49" s="38"/>
    </row>
    <row r="50" spans="1:5" ht="31.5" customHeight="1" x14ac:dyDescent="0.25">
      <c r="B50" s="6" t="s">
        <v>39</v>
      </c>
      <c r="C50" s="36" t="s">
        <v>40</v>
      </c>
      <c r="D50" s="37"/>
      <c r="E50" s="38"/>
    </row>
    <row r="51" spans="1:5" ht="31.5" customHeight="1" x14ac:dyDescent="0.25">
      <c r="B51" s="6" t="s">
        <v>41</v>
      </c>
      <c r="C51" s="36" t="s">
        <v>42</v>
      </c>
      <c r="D51" s="37"/>
      <c r="E51" s="38"/>
    </row>
    <row r="52" spans="1:5" ht="13.5" customHeight="1" x14ac:dyDescent="0.25">
      <c r="C52" s="28"/>
      <c r="D52" s="28"/>
      <c r="E52" s="28"/>
    </row>
    <row r="53" spans="1:5" ht="18" customHeight="1" x14ac:dyDescent="0.25">
      <c r="A53" s="14" t="s">
        <v>49</v>
      </c>
      <c r="C53" s="28"/>
      <c r="D53" s="28"/>
      <c r="E53" s="28"/>
    </row>
    <row r="54" spans="1:5" ht="48" customHeight="1" x14ac:dyDescent="0.25">
      <c r="A54" s="39" t="s">
        <v>50</v>
      </c>
      <c r="B54" s="39"/>
      <c r="C54" s="39"/>
      <c r="D54" s="39"/>
      <c r="E54" s="39"/>
    </row>
    <row r="55" spans="1:5" ht="9" customHeight="1" x14ac:dyDescent="0.25">
      <c r="C55" s="28"/>
      <c r="D55" s="28"/>
      <c r="E55" s="28"/>
    </row>
    <row r="56" spans="1:5" ht="17.25" customHeight="1" x14ac:dyDescent="0.25">
      <c r="A56" s="40" t="s">
        <v>51</v>
      </c>
      <c r="B56" s="40"/>
      <c r="C56" s="40"/>
      <c r="D56" s="40"/>
      <c r="E56" s="40"/>
    </row>
    <row r="57" spans="1:5" ht="17.25" customHeight="1" x14ac:dyDescent="0.25">
      <c r="A57" s="29"/>
      <c r="B57" s="29"/>
      <c r="C57" s="29"/>
      <c r="D57" s="29"/>
      <c r="E57" s="29"/>
    </row>
    <row r="58" spans="1:5" ht="17.25" customHeight="1" x14ac:dyDescent="0.25">
      <c r="A58" s="30" t="s">
        <v>52</v>
      </c>
      <c r="B58" s="29"/>
      <c r="C58" s="29"/>
      <c r="D58" s="29"/>
      <c r="E58" s="29"/>
    </row>
    <row r="59" spans="1:5" ht="17.25" customHeight="1" x14ac:dyDescent="0.25">
      <c r="A59" s="47" t="s">
        <v>28</v>
      </c>
      <c r="B59" s="47"/>
      <c r="C59" s="47"/>
      <c r="D59" s="47"/>
      <c r="E59" s="47"/>
    </row>
    <row r="60" spans="1:5" ht="17.25" customHeight="1" x14ac:dyDescent="0.25">
      <c r="A60" s="47"/>
      <c r="B60" s="47"/>
      <c r="C60" s="47"/>
      <c r="D60" s="47"/>
      <c r="E60" s="47"/>
    </row>
    <row r="61" spans="1:5" ht="10.5" customHeight="1" x14ac:dyDescent="0.25">
      <c r="A61" s="29"/>
      <c r="B61" s="29"/>
      <c r="C61" s="29"/>
      <c r="D61" s="29"/>
      <c r="E61" s="29"/>
    </row>
    <row r="62" spans="1:5" ht="17.25" customHeight="1" x14ac:dyDescent="0.25">
      <c r="A62" s="47" t="s">
        <v>62</v>
      </c>
      <c r="B62" s="47"/>
      <c r="C62" s="47"/>
      <c r="D62" s="47"/>
      <c r="E62" s="47"/>
    </row>
    <row r="63" spans="1:5" ht="14.25" customHeight="1" x14ac:dyDescent="0.25">
      <c r="A63" s="47"/>
      <c r="B63" s="47"/>
      <c r="C63" s="47"/>
      <c r="D63" s="47"/>
      <c r="E63" s="47"/>
    </row>
    <row r="64" spans="1:5" ht="15.75" customHeight="1" x14ac:dyDescent="0.25">
      <c r="A64" s="47"/>
      <c r="B64" s="47"/>
      <c r="C64" s="47"/>
      <c r="D64" s="47"/>
      <c r="E64" s="47"/>
    </row>
    <row r="65" spans="1:5" ht="15.75" customHeight="1" x14ac:dyDescent="0.25">
      <c r="A65" s="26"/>
      <c r="B65" s="26"/>
      <c r="C65" s="26"/>
      <c r="D65" s="26"/>
      <c r="E65" s="26"/>
    </row>
    <row r="66" spans="1:5" ht="15.75" customHeight="1" x14ac:dyDescent="0.25">
      <c r="A66" s="41" t="s">
        <v>53</v>
      </c>
      <c r="B66" s="41"/>
      <c r="C66" s="41"/>
      <c r="D66" s="41"/>
      <c r="E66" s="41"/>
    </row>
    <row r="67" spans="1:5" ht="6.75" customHeight="1" x14ac:dyDescent="0.25">
      <c r="A67" s="26"/>
      <c r="B67" s="26"/>
      <c r="C67" s="26"/>
      <c r="D67" s="26"/>
      <c r="E67" s="26"/>
    </row>
    <row r="68" spans="1:5" ht="15.75" customHeight="1" x14ac:dyDescent="0.25">
      <c r="A68" s="26"/>
      <c r="B68" s="31"/>
      <c r="C68" s="42"/>
      <c r="D68" s="42"/>
      <c r="E68" s="26"/>
    </row>
    <row r="69" spans="1:5" ht="15.75" customHeight="1" x14ac:dyDescent="0.25">
      <c r="A69" s="12"/>
      <c r="B69" s="13" t="s">
        <v>70</v>
      </c>
      <c r="C69" s="32" t="s">
        <v>31</v>
      </c>
      <c r="D69" s="32"/>
      <c r="E69" s="12"/>
    </row>
    <row r="70" spans="1:5" ht="15.75" customHeight="1" x14ac:dyDescent="0.25">
      <c r="A70" s="12"/>
      <c r="B70" s="13" t="s">
        <v>30</v>
      </c>
      <c r="C70" s="58" t="s">
        <v>60</v>
      </c>
      <c r="D70" s="14"/>
      <c r="E70" s="12"/>
    </row>
    <row r="71" spans="1:5" ht="15.75" customHeight="1" x14ac:dyDescent="0.25">
      <c r="A71" s="12"/>
      <c r="B71" s="13"/>
      <c r="C71" s="14"/>
      <c r="D71" s="14"/>
      <c r="E71" s="12"/>
    </row>
    <row r="72" spans="1:5" x14ac:dyDescent="0.25">
      <c r="A72" s="12"/>
      <c r="B72" s="13"/>
      <c r="C72" s="14"/>
      <c r="D72" s="14"/>
      <c r="E72" s="12"/>
    </row>
    <row r="73" spans="1:5" x14ac:dyDescent="0.25">
      <c r="A73" s="12"/>
      <c r="B73" s="13"/>
      <c r="C73" s="14"/>
      <c r="D73" s="14"/>
      <c r="E73" s="12"/>
    </row>
    <row r="74" spans="1:5" x14ac:dyDescent="0.25">
      <c r="A74" s="12"/>
      <c r="B74" s="13"/>
      <c r="C74" s="14"/>
      <c r="D74" s="14"/>
      <c r="E74" s="12"/>
    </row>
    <row r="75" spans="1:5" x14ac:dyDescent="0.25">
      <c r="A75" s="12"/>
      <c r="B75" s="13"/>
      <c r="C75" s="14"/>
      <c r="D75" s="14"/>
      <c r="E75" s="12"/>
    </row>
    <row r="76" spans="1:5" x14ac:dyDescent="0.25">
      <c r="A76" s="12"/>
      <c r="E76" s="12"/>
    </row>
    <row r="77" spans="1:5" x14ac:dyDescent="0.25">
      <c r="B77" s="14" t="s">
        <v>29</v>
      </c>
      <c r="C77" s="14"/>
      <c r="D77" s="15"/>
      <c r="E77" s="15"/>
    </row>
    <row r="78" spans="1:5" x14ac:dyDescent="0.25">
      <c r="B78" s="58" t="s">
        <v>61</v>
      </c>
      <c r="C78" s="14"/>
      <c r="D78" s="14"/>
      <c r="E78" s="15"/>
    </row>
    <row r="79" spans="1:5" x14ac:dyDescent="0.25">
      <c r="B79" s="14"/>
      <c r="C79" s="14"/>
      <c r="D79" s="14"/>
      <c r="E79" s="15"/>
    </row>
    <row r="80" spans="1:5" x14ac:dyDescent="0.25">
      <c r="B80" s="14"/>
      <c r="C80" s="14"/>
      <c r="D80" s="14"/>
      <c r="E80" s="15"/>
    </row>
    <row r="81" spans="2:2" x14ac:dyDescent="0.25">
      <c r="B81" s="14"/>
    </row>
  </sheetData>
  <mergeCells count="14">
    <mergeCell ref="A9:E9"/>
    <mergeCell ref="A54:E54"/>
    <mergeCell ref="A56:E56"/>
    <mergeCell ref="A66:E66"/>
    <mergeCell ref="C68:D68"/>
    <mergeCell ref="C47:E47"/>
    <mergeCell ref="A28:E30"/>
    <mergeCell ref="A59:E60"/>
    <mergeCell ref="A62:E64"/>
    <mergeCell ref="C69:D69"/>
    <mergeCell ref="C48:E48"/>
    <mergeCell ref="C49:E49"/>
    <mergeCell ref="C50:E50"/>
    <mergeCell ref="C51:E51"/>
  </mergeCells>
  <printOptions horizontalCentered="1" verticalCentered="1"/>
  <pageMargins left="0.7" right="0.7" top="0.75" bottom="0.75" header="0.3" footer="0.3"/>
  <pageSetup scale="90" fitToWidth="0" fitToHeight="0" orientation="portrait" r:id="rId1"/>
  <headerFooter differentFirst="1">
    <firstFooter>&amp;C&amp;"-,Bold"&amp;K03+024See Reverse Side for More Information</first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Dingus, Beth (GOV)</dc:creator>
  <cp:lastModifiedBy>Altholz, Rochelle (GOV)</cp:lastModifiedBy>
  <cp:lastPrinted>2025-08-29T15:39:13Z</cp:lastPrinted>
  <dcterms:created xsi:type="dcterms:W3CDTF">2025-08-26T20:15:32Z</dcterms:created>
  <dcterms:modified xsi:type="dcterms:W3CDTF">2025-12-12T14:35:20Z</dcterms:modified>
</cp:coreProperties>
</file>