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ohiodas.sharepoint.com/sites/DCYCommunications/Shared Documents/Tuesday Times/2025/TT 9.30.25/"/>
    </mc:Choice>
  </mc:AlternateContent>
  <xr:revisionPtr revIDLastSave="7" documentId="8_{E26A6302-E638-4EF2-80EB-1E40A7C8ED4D}" xr6:coauthVersionLast="47" xr6:coauthVersionMax="47" xr10:uidLastSave="{0EA7C4BE-61FC-4FC7-A3E9-8E662A9BE803}"/>
  <bookViews>
    <workbookView xWindow="37320" yWindow="2895" windowWidth="29040" windowHeight="15720" activeTab="1" xr2:uid="{00000000-000D-0000-FFFF-FFFF00000000}"/>
  </bookViews>
  <sheets>
    <sheet name="Directions" sheetId="29" r:id="rId1"/>
    <sheet name="Before" sheetId="23" r:id="rId2"/>
    <sheet name="After" sheetId="5" r:id="rId3"/>
    <sheet name="Comparison" sheetId="24" r:id="rId4"/>
  </sheets>
  <definedNames>
    <definedName name="_xlnm.Print_Area" localSheetId="2">After!$A$1:$K$99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" l="1"/>
  <c r="F34" i="5"/>
  <c r="G33" i="5"/>
  <c r="F33" i="5"/>
  <c r="E34" i="5"/>
  <c r="E33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K20" i="23" l="1"/>
  <c r="G35" i="5" l="1"/>
  <c r="F35" i="5"/>
  <c r="E35" i="5"/>
  <c r="H34" i="5"/>
  <c r="H33" i="5"/>
  <c r="E34" i="23"/>
  <c r="F34" i="23"/>
  <c r="G34" i="23"/>
  <c r="H33" i="23"/>
  <c r="H32" i="23"/>
  <c r="E12" i="23"/>
  <c r="C5" i="24"/>
  <c r="C49" i="23"/>
  <c r="C57" i="23"/>
  <c r="C56" i="23"/>
  <c r="B50" i="23"/>
  <c r="B46" i="23"/>
  <c r="D30" i="23"/>
  <c r="C58" i="23"/>
  <c r="B48" i="23"/>
  <c r="B64" i="23"/>
  <c r="H34" i="23" l="1"/>
  <c r="H35" i="5"/>
  <c r="E21" i="23"/>
  <c r="F16" i="23"/>
  <c r="E16" i="23"/>
  <c r="E25" i="23"/>
  <c r="E18" i="23"/>
  <c r="E27" i="23"/>
  <c r="E20" i="23"/>
  <c r="E29" i="23"/>
  <c r="E23" i="23"/>
  <c r="K12" i="23"/>
  <c r="C44" i="23" s="1"/>
  <c r="K19" i="23"/>
  <c r="C4" i="24" s="1"/>
  <c r="F23" i="23"/>
  <c r="F25" i="23"/>
  <c r="F27" i="23"/>
  <c r="F29" i="23"/>
  <c r="B45" i="23"/>
  <c r="B49" i="23"/>
  <c r="D49" i="23" s="1"/>
  <c r="B57" i="23"/>
  <c r="D57" i="23" s="1"/>
  <c r="B61" i="23"/>
  <c r="B65" i="23"/>
  <c r="B58" i="23"/>
  <c r="D58" i="23" s="1"/>
  <c r="B66" i="23"/>
  <c r="F20" i="23"/>
  <c r="B62" i="23"/>
  <c r="E22" i="23"/>
  <c r="E24" i="23"/>
  <c r="E26" i="23"/>
  <c r="E28" i="23"/>
  <c r="E17" i="23"/>
  <c r="E19" i="23"/>
  <c r="F26" i="23"/>
  <c r="F28" i="23"/>
  <c r="B43" i="23"/>
  <c r="B47" i="23"/>
  <c r="B51" i="23"/>
  <c r="B59" i="23"/>
  <c r="B63" i="23"/>
  <c r="B44" i="23"/>
  <c r="B56" i="23"/>
  <c r="D56" i="23" s="1"/>
  <c r="B60" i="23"/>
  <c r="F19" i="23" l="1"/>
  <c r="F80" i="23" s="1"/>
  <c r="F21" i="23"/>
  <c r="F18" i="23"/>
  <c r="F58" i="23" s="1"/>
  <c r="F79" i="23" s="1"/>
  <c r="F17" i="23"/>
  <c r="F57" i="23" s="1"/>
  <c r="F78" i="23" s="1"/>
  <c r="F24" i="23"/>
  <c r="F84" i="23" s="1"/>
  <c r="F22" i="23"/>
  <c r="F56" i="23"/>
  <c r="F77" i="23" s="1"/>
  <c r="E58" i="23"/>
  <c r="E79" i="23" s="1"/>
  <c r="C64" i="23"/>
  <c r="D64" i="23" s="1"/>
  <c r="E49" i="23"/>
  <c r="E87" i="23" s="1"/>
  <c r="C62" i="23"/>
  <c r="D62" i="23" s="1"/>
  <c r="F62" i="23" s="1"/>
  <c r="C45" i="23"/>
  <c r="D45" i="23" s="1"/>
  <c r="C63" i="23"/>
  <c r="D63" i="23" s="1"/>
  <c r="F63" i="23" s="1"/>
  <c r="C46" i="23"/>
  <c r="D46" i="23" s="1"/>
  <c r="C51" i="23"/>
  <c r="D51" i="23" s="1"/>
  <c r="F51" i="23" s="1"/>
  <c r="C47" i="23"/>
  <c r="D47" i="23" s="1"/>
  <c r="F47" i="23" s="1"/>
  <c r="C60" i="23"/>
  <c r="D60" i="23" s="1"/>
  <c r="C48" i="23"/>
  <c r="D48" i="23" s="1"/>
  <c r="D44" i="23"/>
  <c r="E44" i="23" s="1"/>
  <c r="C66" i="23"/>
  <c r="D66" i="23" s="1"/>
  <c r="C61" i="23"/>
  <c r="D61" i="23" s="1"/>
  <c r="E56" i="23"/>
  <c r="E77" i="23" s="1"/>
  <c r="E84" i="23"/>
  <c r="F49" i="23"/>
  <c r="F87" i="23" s="1"/>
  <c r="E80" i="23"/>
  <c r="E57" i="23"/>
  <c r="C59" i="23"/>
  <c r="D59" i="23" s="1"/>
  <c r="E59" i="23" s="1"/>
  <c r="C43" i="23"/>
  <c r="D43" i="23" s="1"/>
  <c r="K21" i="23"/>
  <c r="C6" i="24" s="1"/>
  <c r="C50" i="23"/>
  <c r="D50" i="23" s="1"/>
  <c r="E50" i="23" s="1"/>
  <c r="C65" i="23"/>
  <c r="D65" i="23" s="1"/>
  <c r="E30" i="23"/>
  <c r="G27" i="23" l="1"/>
  <c r="G21" i="23"/>
  <c r="H21" i="23" s="1"/>
  <c r="G22" i="23"/>
  <c r="H22" i="23" s="1"/>
  <c r="G25" i="23"/>
  <c r="H25" i="23" s="1"/>
  <c r="G24" i="23"/>
  <c r="G84" i="23" s="1"/>
  <c r="G23" i="23"/>
  <c r="H23" i="23" s="1"/>
  <c r="G26" i="23"/>
  <c r="H26" i="23" s="1"/>
  <c r="G29" i="23"/>
  <c r="H29" i="23" s="1"/>
  <c r="G16" i="23"/>
  <c r="G28" i="23"/>
  <c r="H28" i="23" s="1"/>
  <c r="G19" i="23"/>
  <c r="G80" i="23" s="1"/>
  <c r="G18" i="23"/>
  <c r="G17" i="23"/>
  <c r="G20" i="23"/>
  <c r="H20" i="23" s="1"/>
  <c r="F30" i="23"/>
  <c r="F92" i="23" s="1"/>
  <c r="E64" i="23"/>
  <c r="F64" i="23"/>
  <c r="E46" i="23"/>
  <c r="F46" i="23"/>
  <c r="F83" i="23" s="1"/>
  <c r="F44" i="23"/>
  <c r="E60" i="23"/>
  <c r="E81" i="23" s="1"/>
  <c r="F60" i="23"/>
  <c r="E61" i="23"/>
  <c r="F61" i="23"/>
  <c r="E45" i="23"/>
  <c r="F45" i="23"/>
  <c r="F48" i="23"/>
  <c r="E48" i="23"/>
  <c r="E43" i="23"/>
  <c r="F43" i="23"/>
  <c r="E78" i="23"/>
  <c r="F85" i="23"/>
  <c r="E65" i="23"/>
  <c r="F65" i="23"/>
  <c r="E63" i="23"/>
  <c r="G63" i="23"/>
  <c r="F50" i="23"/>
  <c r="E51" i="23"/>
  <c r="E66" i="23"/>
  <c r="F59" i="23"/>
  <c r="E92" i="23"/>
  <c r="E62" i="23"/>
  <c r="E47" i="23"/>
  <c r="F66" i="23"/>
  <c r="F88" i="23" s="1"/>
  <c r="G47" i="23" l="1"/>
  <c r="G85" i="23" s="1"/>
  <c r="G51" i="23"/>
  <c r="G60" i="23"/>
  <c r="H19" i="23"/>
  <c r="H80" i="23" s="1"/>
  <c r="G66" i="23"/>
  <c r="G44" i="23"/>
  <c r="H44" i="23" s="1"/>
  <c r="G50" i="23"/>
  <c r="G45" i="23"/>
  <c r="G59" i="23"/>
  <c r="H59" i="23" s="1"/>
  <c r="I59" i="23" s="1"/>
  <c r="K59" i="23" s="1"/>
  <c r="H17" i="23"/>
  <c r="G57" i="23"/>
  <c r="G64" i="23"/>
  <c r="H18" i="23"/>
  <c r="G58" i="23"/>
  <c r="G46" i="23"/>
  <c r="G43" i="23"/>
  <c r="H43" i="23" s="1"/>
  <c r="J43" i="23" s="1"/>
  <c r="G48" i="23"/>
  <c r="H48" i="23" s="1"/>
  <c r="G62" i="23"/>
  <c r="H62" i="23" s="1"/>
  <c r="G61" i="23"/>
  <c r="H61" i="23" s="1"/>
  <c r="G30" i="23"/>
  <c r="G92" i="23" s="1"/>
  <c r="H16" i="23"/>
  <c r="G56" i="23"/>
  <c r="G65" i="23"/>
  <c r="H65" i="23" s="1"/>
  <c r="J65" i="23" s="1"/>
  <c r="H24" i="23"/>
  <c r="H84" i="23" s="1"/>
  <c r="H27" i="23"/>
  <c r="G49" i="23"/>
  <c r="F86" i="23"/>
  <c r="H64" i="23"/>
  <c r="J64" i="23" s="1"/>
  <c r="F52" i="23"/>
  <c r="H60" i="23"/>
  <c r="I60" i="23" s="1"/>
  <c r="K60" i="23" s="1"/>
  <c r="H50" i="23"/>
  <c r="J50" i="23" s="1"/>
  <c r="E82" i="23"/>
  <c r="F82" i="23"/>
  <c r="E86" i="23"/>
  <c r="E52" i="23"/>
  <c r="F81" i="23"/>
  <c r="H66" i="23"/>
  <c r="J66" i="23" s="1"/>
  <c r="F67" i="23"/>
  <c r="H63" i="23"/>
  <c r="J63" i="23" s="1"/>
  <c r="E67" i="23"/>
  <c r="E83" i="23"/>
  <c r="E85" i="23"/>
  <c r="E88" i="23"/>
  <c r="G82" i="23" l="1"/>
  <c r="H30" i="23"/>
  <c r="H47" i="23"/>
  <c r="I47" i="23" s="1"/>
  <c r="K47" i="23" s="1"/>
  <c r="G88" i="23"/>
  <c r="H51" i="23"/>
  <c r="H88" i="23" s="1"/>
  <c r="H45" i="23"/>
  <c r="H82" i="23" s="1"/>
  <c r="G81" i="23"/>
  <c r="I44" i="23"/>
  <c r="K44" i="23" s="1"/>
  <c r="J44" i="23"/>
  <c r="G86" i="23"/>
  <c r="G52" i="23"/>
  <c r="H56" i="23"/>
  <c r="G77" i="23"/>
  <c r="H77" i="23" s="1"/>
  <c r="H46" i="23"/>
  <c r="I46" i="23" s="1"/>
  <c r="K46" i="23" s="1"/>
  <c r="G67" i="23"/>
  <c r="G79" i="23"/>
  <c r="H79" i="23" s="1"/>
  <c r="H58" i="23"/>
  <c r="G87" i="23"/>
  <c r="H49" i="23"/>
  <c r="G83" i="23"/>
  <c r="G78" i="23"/>
  <c r="H78" i="23" s="1"/>
  <c r="H57" i="23"/>
  <c r="H86" i="23"/>
  <c r="I64" i="23"/>
  <c r="K64" i="23" s="1"/>
  <c r="J60" i="23"/>
  <c r="H81" i="23"/>
  <c r="I50" i="23"/>
  <c r="K50" i="23" s="1"/>
  <c r="J62" i="23"/>
  <c r="J48" i="23"/>
  <c r="I48" i="23"/>
  <c r="K48" i="23" s="1"/>
  <c r="I62" i="23"/>
  <c r="K62" i="23" s="1"/>
  <c r="F89" i="23"/>
  <c r="J59" i="23"/>
  <c r="I43" i="23"/>
  <c r="K43" i="23" s="1"/>
  <c r="I63" i="23"/>
  <c r="K63" i="23" s="1"/>
  <c r="E89" i="23"/>
  <c r="I66" i="23"/>
  <c r="K66" i="23" s="1"/>
  <c r="J61" i="23"/>
  <c r="I61" i="23"/>
  <c r="I65" i="23"/>
  <c r="K65" i="23" s="1"/>
  <c r="J51" i="23"/>
  <c r="I51" i="23"/>
  <c r="K51" i="23" s="1"/>
  <c r="J47" i="23"/>
  <c r="H85" i="23" l="1"/>
  <c r="I45" i="23"/>
  <c r="K45" i="23" s="1"/>
  <c r="J45" i="23"/>
  <c r="J46" i="23"/>
  <c r="I49" i="23"/>
  <c r="K49" i="23" s="1"/>
  <c r="H87" i="23"/>
  <c r="J49" i="23"/>
  <c r="J52" i="23" s="1"/>
  <c r="C15" i="24" s="1"/>
  <c r="G89" i="23"/>
  <c r="I58" i="23"/>
  <c r="K58" i="23" s="1"/>
  <c r="J58" i="23"/>
  <c r="H67" i="23"/>
  <c r="H52" i="23"/>
  <c r="I57" i="23"/>
  <c r="K57" i="23" s="1"/>
  <c r="J57" i="23"/>
  <c r="H83" i="23"/>
  <c r="H89" i="23" s="1"/>
  <c r="G96" i="23" s="1"/>
  <c r="C21" i="24" s="1"/>
  <c r="J56" i="23"/>
  <c r="J67" i="23" s="1"/>
  <c r="E96" i="23" s="1"/>
  <c r="I56" i="23"/>
  <c r="K56" i="23" s="1"/>
  <c r="K61" i="23"/>
  <c r="I52" i="23" l="1"/>
  <c r="K52" i="23" s="1"/>
  <c r="C10" i="24" s="1"/>
  <c r="H92" i="23"/>
  <c r="I67" i="23"/>
  <c r="K67" i="23" s="1"/>
  <c r="B96" i="23"/>
  <c r="C14" i="24"/>
  <c r="C16" i="24" s="1"/>
  <c r="J92" i="23"/>
  <c r="K53" i="23" l="1"/>
  <c r="C96" i="23" s="1"/>
  <c r="K92" i="23"/>
  <c r="I92" i="23"/>
  <c r="A96" i="23"/>
  <c r="K68" i="23"/>
  <c r="F96" i="23" s="1"/>
  <c r="C9" i="24"/>
  <c r="C11" i="24" s="1"/>
  <c r="D96" i="23"/>
  <c r="K93" i="23" l="1"/>
  <c r="C18" i="24" s="1"/>
  <c r="D30" i="5"/>
  <c r="G17" i="5" l="1"/>
  <c r="F17" i="5"/>
  <c r="B57" i="5" l="1"/>
  <c r="B64" i="5"/>
  <c r="B63" i="5"/>
  <c r="B59" i="5"/>
  <c r="B67" i="5"/>
  <c r="B62" i="5"/>
  <c r="B61" i="5"/>
  <c r="B66" i="5"/>
  <c r="B60" i="5"/>
  <c r="B65" i="5"/>
  <c r="B58" i="5"/>
  <c r="C57" i="5"/>
  <c r="C58" i="5"/>
  <c r="C59" i="5"/>
  <c r="G16" i="5"/>
  <c r="G18" i="5"/>
  <c r="F18" i="5"/>
  <c r="F16" i="5"/>
  <c r="G28" i="5"/>
  <c r="G29" i="5"/>
  <c r="F28" i="5"/>
  <c r="F29" i="5"/>
  <c r="B51" i="5"/>
  <c r="B52" i="5"/>
  <c r="E16" i="5"/>
  <c r="D59" i="5" l="1"/>
  <c r="G59" i="5" s="1"/>
  <c r="G80" i="5" s="1"/>
  <c r="D58" i="5"/>
  <c r="G58" i="5" s="1"/>
  <c r="G79" i="5" s="1"/>
  <c r="D57" i="5"/>
  <c r="F57" i="5" s="1"/>
  <c r="F78" i="5" s="1"/>
  <c r="E18" i="5"/>
  <c r="E17" i="5"/>
  <c r="E28" i="5"/>
  <c r="E29" i="5"/>
  <c r="F59" i="5" l="1"/>
  <c r="F80" i="5" s="1"/>
  <c r="F58" i="5"/>
  <c r="F79" i="5" s="1"/>
  <c r="G57" i="5"/>
  <c r="G78" i="5" s="1"/>
  <c r="E57" i="5"/>
  <c r="E78" i="5" s="1"/>
  <c r="H29" i="5"/>
  <c r="H28" i="5"/>
  <c r="H18" i="5"/>
  <c r="E59" i="5"/>
  <c r="H17" i="5"/>
  <c r="E58" i="5"/>
  <c r="H16" i="5"/>
  <c r="H59" i="5" l="1"/>
  <c r="I59" i="5" s="1"/>
  <c r="K59" i="5" s="1"/>
  <c r="H58" i="5"/>
  <c r="J58" i="5" s="1"/>
  <c r="H57" i="5"/>
  <c r="J57" i="5" s="1"/>
  <c r="H78" i="5"/>
  <c r="E80" i="5"/>
  <c r="H80" i="5" s="1"/>
  <c r="E79" i="5"/>
  <c r="H79" i="5" s="1"/>
  <c r="E12" i="5"/>
  <c r="C60" i="5" l="1"/>
  <c r="J59" i="5"/>
  <c r="I58" i="5"/>
  <c r="K58" i="5" s="1"/>
  <c r="I57" i="5"/>
  <c r="K57" i="5" s="1"/>
  <c r="C51" i="5"/>
  <c r="D51" i="5" s="1"/>
  <c r="F51" i="5" s="1"/>
  <c r="C66" i="5"/>
  <c r="D66" i="5" s="1"/>
  <c r="E51" i="5" l="1"/>
  <c r="G51" i="5"/>
  <c r="G66" i="5"/>
  <c r="F66" i="5"/>
  <c r="E66" i="5"/>
  <c r="H51" i="5" l="1"/>
  <c r="I51" i="5" s="1"/>
  <c r="K51" i="5" s="1"/>
  <c r="H66" i="5"/>
  <c r="J66" i="5" s="1"/>
  <c r="J51" i="5" l="1"/>
  <c r="I66" i="5"/>
  <c r="K66" i="5" s="1"/>
  <c r="B48" i="5" l="1"/>
  <c r="C50" i="5" l="1"/>
  <c r="B50" i="5"/>
  <c r="B49" i="5"/>
  <c r="B47" i="5"/>
  <c r="B46" i="5"/>
  <c r="B45" i="5"/>
  <c r="B44" i="5"/>
  <c r="K20" i="5"/>
  <c r="D5" i="24" s="1"/>
  <c r="K19" i="5"/>
  <c r="D4" i="24" s="1"/>
  <c r="K12" i="5"/>
  <c r="K21" i="5" l="1"/>
  <c r="D6" i="24" s="1"/>
  <c r="C63" i="5"/>
  <c r="D63" i="5" s="1"/>
  <c r="C62" i="5"/>
  <c r="D62" i="5" s="1"/>
  <c r="D60" i="5"/>
  <c r="C67" i="5"/>
  <c r="D67" i="5" s="1"/>
  <c r="C61" i="5"/>
  <c r="D61" i="5" s="1"/>
  <c r="C65" i="5"/>
  <c r="D65" i="5" s="1"/>
  <c r="C64" i="5"/>
  <c r="D64" i="5" s="1"/>
  <c r="C52" i="5"/>
  <c r="D52" i="5" s="1"/>
  <c r="C48" i="5"/>
  <c r="D48" i="5" s="1"/>
  <c r="D50" i="5"/>
  <c r="C44" i="5"/>
  <c r="D44" i="5" s="1"/>
  <c r="C46" i="5"/>
  <c r="D46" i="5" s="1"/>
  <c r="C45" i="5"/>
  <c r="D45" i="5" s="1"/>
  <c r="C47" i="5"/>
  <c r="D47" i="5" s="1"/>
  <c r="C49" i="5"/>
  <c r="D49" i="5" s="1"/>
  <c r="F67" i="5" l="1"/>
  <c r="G67" i="5"/>
  <c r="E67" i="5"/>
  <c r="G52" i="5"/>
  <c r="E52" i="5"/>
  <c r="F52" i="5"/>
  <c r="F25" i="5"/>
  <c r="G25" i="5"/>
  <c r="E25" i="5"/>
  <c r="G24" i="5"/>
  <c r="G85" i="5" s="1"/>
  <c r="G22" i="5"/>
  <c r="G23" i="5"/>
  <c r="G20" i="5"/>
  <c r="G60" i="5" s="1"/>
  <c r="G27" i="5"/>
  <c r="G26" i="5"/>
  <c r="G21" i="5"/>
  <c r="G19" i="5"/>
  <c r="G81" i="5" s="1"/>
  <c r="E23" i="5"/>
  <c r="E26" i="5"/>
  <c r="E20" i="5"/>
  <c r="E60" i="5" s="1"/>
  <c r="E24" i="5"/>
  <c r="E85" i="5" s="1"/>
  <c r="E19" i="5"/>
  <c r="E81" i="5" s="1"/>
  <c r="E27" i="5"/>
  <c r="E22" i="5"/>
  <c r="E21" i="5"/>
  <c r="F24" i="5"/>
  <c r="F85" i="5" s="1"/>
  <c r="F20" i="5"/>
  <c r="F60" i="5" s="1"/>
  <c r="F26" i="5"/>
  <c r="F21" i="5"/>
  <c r="F19" i="5"/>
  <c r="F81" i="5" s="1"/>
  <c r="F22" i="5"/>
  <c r="F23" i="5"/>
  <c r="F27" i="5"/>
  <c r="E89" i="5" l="1"/>
  <c r="G89" i="5"/>
  <c r="H60" i="5"/>
  <c r="J60" i="5" s="1"/>
  <c r="F89" i="5"/>
  <c r="H67" i="5"/>
  <c r="I67" i="5" s="1"/>
  <c r="K67" i="5" s="1"/>
  <c r="F62" i="5"/>
  <c r="E62" i="5"/>
  <c r="G63" i="5"/>
  <c r="G62" i="5"/>
  <c r="F50" i="5"/>
  <c r="F88" i="5" s="1"/>
  <c r="F63" i="5"/>
  <c r="E64" i="5"/>
  <c r="F64" i="5"/>
  <c r="G64" i="5"/>
  <c r="E65" i="5"/>
  <c r="F61" i="5"/>
  <c r="E63" i="5"/>
  <c r="F65" i="5"/>
  <c r="G61" i="5"/>
  <c r="G65" i="5"/>
  <c r="E61" i="5"/>
  <c r="G50" i="5"/>
  <c r="G88" i="5" s="1"/>
  <c r="G30" i="5"/>
  <c r="G93" i="5" s="1"/>
  <c r="F30" i="5"/>
  <c r="F93" i="5" s="1"/>
  <c r="E30" i="5"/>
  <c r="H52" i="5"/>
  <c r="F48" i="5"/>
  <c r="E48" i="5"/>
  <c r="G48" i="5"/>
  <c r="H25" i="5"/>
  <c r="G49" i="5"/>
  <c r="G44" i="5"/>
  <c r="G46" i="5"/>
  <c r="G47" i="5"/>
  <c r="G45" i="5"/>
  <c r="F47" i="5"/>
  <c r="F45" i="5"/>
  <c r="F46" i="5"/>
  <c r="H22" i="5"/>
  <c r="E46" i="5"/>
  <c r="H26" i="5"/>
  <c r="E49" i="5"/>
  <c r="H21" i="5"/>
  <c r="E45" i="5"/>
  <c r="H19" i="5"/>
  <c r="H81" i="5" s="1"/>
  <c r="H23" i="5"/>
  <c r="E47" i="5"/>
  <c r="H20" i="5"/>
  <c r="E44" i="5"/>
  <c r="F49" i="5"/>
  <c r="H24" i="5"/>
  <c r="H85" i="5" s="1"/>
  <c r="F44" i="5"/>
  <c r="H27" i="5"/>
  <c r="E50" i="5"/>
  <c r="E88" i="5" s="1"/>
  <c r="F82" i="5" l="1"/>
  <c r="I60" i="5"/>
  <c r="K60" i="5" s="1"/>
  <c r="G87" i="5"/>
  <c r="G86" i="5"/>
  <c r="F86" i="5"/>
  <c r="E82" i="5"/>
  <c r="E87" i="5"/>
  <c r="E83" i="5"/>
  <c r="F68" i="5"/>
  <c r="E84" i="5"/>
  <c r="G83" i="5"/>
  <c r="G68" i="5"/>
  <c r="H64" i="5"/>
  <c r="I64" i="5" s="1"/>
  <c r="K64" i="5" s="1"/>
  <c r="H89" i="5"/>
  <c r="J67" i="5"/>
  <c r="H62" i="5"/>
  <c r="H65" i="5"/>
  <c r="J65" i="5" s="1"/>
  <c r="F83" i="5"/>
  <c r="F84" i="5"/>
  <c r="H61" i="5"/>
  <c r="F87" i="5"/>
  <c r="G82" i="5"/>
  <c r="G84" i="5"/>
  <c r="E86" i="5"/>
  <c r="E68" i="5"/>
  <c r="H63" i="5"/>
  <c r="H30" i="5"/>
  <c r="F53" i="5"/>
  <c r="J52" i="5"/>
  <c r="I52" i="5"/>
  <c r="K52" i="5" s="1"/>
  <c r="E53" i="5"/>
  <c r="G53" i="5"/>
  <c r="H49" i="5"/>
  <c r="H48" i="5"/>
  <c r="H47" i="5"/>
  <c r="H45" i="5"/>
  <c r="H46" i="5"/>
  <c r="H44" i="5"/>
  <c r="E93" i="5"/>
  <c r="H50" i="5"/>
  <c r="H88" i="5" s="1"/>
  <c r="J64" i="5" l="1"/>
  <c r="H86" i="5"/>
  <c r="H84" i="5"/>
  <c r="E90" i="5"/>
  <c r="H87" i="5"/>
  <c r="F90" i="5"/>
  <c r="H68" i="5"/>
  <c r="G90" i="5"/>
  <c r="H82" i="5"/>
  <c r="I65" i="5"/>
  <c r="K65" i="5" s="1"/>
  <c r="I62" i="5"/>
  <c r="K62" i="5" s="1"/>
  <c r="J62" i="5"/>
  <c r="H83" i="5"/>
  <c r="J63" i="5"/>
  <c r="I63" i="5"/>
  <c r="K63" i="5" s="1"/>
  <c r="I61" i="5"/>
  <c r="J61" i="5"/>
  <c r="H53" i="5"/>
  <c r="J50" i="5"/>
  <c r="I50" i="5"/>
  <c r="K50" i="5" s="1"/>
  <c r="J46" i="5"/>
  <c r="I46" i="5"/>
  <c r="K46" i="5" s="1"/>
  <c r="J49" i="5"/>
  <c r="I49" i="5"/>
  <c r="K49" i="5" s="1"/>
  <c r="J45" i="5"/>
  <c r="I45" i="5"/>
  <c r="K45" i="5" s="1"/>
  <c r="I47" i="5"/>
  <c r="K47" i="5" s="1"/>
  <c r="J47" i="5"/>
  <c r="J44" i="5"/>
  <c r="I44" i="5"/>
  <c r="I48" i="5"/>
  <c r="K48" i="5" s="1"/>
  <c r="J48" i="5"/>
  <c r="J68" i="5" l="1"/>
  <c r="H90" i="5"/>
  <c r="K61" i="5"/>
  <c r="I68" i="5"/>
  <c r="K68" i="5" s="1"/>
  <c r="I53" i="5"/>
  <c r="K53" i="5" s="1"/>
  <c r="D10" i="24" s="1"/>
  <c r="E10" i="24" s="1"/>
  <c r="F10" i="24" s="1"/>
  <c r="J53" i="5"/>
  <c r="K44" i="5"/>
  <c r="H93" i="5"/>
  <c r="B97" i="5" l="1"/>
  <c r="D15" i="24"/>
  <c r="D97" i="5"/>
  <c r="D9" i="24"/>
  <c r="E9" i="24" s="1"/>
  <c r="F9" i="24" s="1"/>
  <c r="G97" i="5"/>
  <c r="D21" i="24"/>
  <c r="E21" i="24" s="1"/>
  <c r="F21" i="24" s="1"/>
  <c r="E97" i="5"/>
  <c r="D14" i="24"/>
  <c r="E14" i="24" s="1"/>
  <c r="K69" i="5"/>
  <c r="F97" i="5" s="1"/>
  <c r="K54" i="5"/>
  <c r="A97" i="5"/>
  <c r="I93" i="5"/>
  <c r="J93" i="5"/>
  <c r="E15" i="24" l="1"/>
  <c r="F15" i="24" s="1"/>
  <c r="D16" i="24"/>
  <c r="F14" i="24"/>
  <c r="D11" i="24"/>
  <c r="C97" i="5"/>
  <c r="D18" i="24"/>
  <c r="E18" i="24" s="1"/>
  <c r="F18" i="24" s="1"/>
  <c r="K93" i="5"/>
  <c r="K94" i="5" s="1"/>
  <c r="E11" i="24" l="1"/>
  <c r="F11" i="24" s="1"/>
  <c r="E16" i="24"/>
  <c r="F16" i="24" s="1"/>
</calcChain>
</file>

<file path=xl/sharedStrings.xml><?xml version="1.0" encoding="utf-8"?>
<sst xmlns="http://schemas.openxmlformats.org/spreadsheetml/2006/main" count="317" uniqueCount="146">
  <si>
    <t>***Input only in Purple Cells***</t>
  </si>
  <si>
    <t>Total</t>
  </si>
  <si>
    <t>CFIS Web</t>
  </si>
  <si>
    <t>LAPXX - X County Public Children Services Agency</t>
  </si>
  <si>
    <t>SL Name:  LAPXX - X County Public Children Services Agency</t>
  </si>
  <si>
    <t>Admin and Training Costs</t>
  </si>
  <si>
    <t>Quarter Ending:  Sept</t>
  </si>
  <si>
    <t>IV-E FCM Reimb Days</t>
  </si>
  <si>
    <t>IV-E AA Days</t>
  </si>
  <si>
    <t>Total IV-E Caseload Days</t>
  </si>
  <si>
    <t>Total Plcmt Days</t>
  </si>
  <si>
    <t>Total AA Days</t>
  </si>
  <si>
    <t>Total Caseload Days</t>
  </si>
  <si>
    <t>IV-E A,F &amp; N Cost Pool Expenditures</t>
  </si>
  <si>
    <t>Agency Use (Activity Code)</t>
  </si>
  <si>
    <t>Activity Description</t>
  </si>
  <si>
    <t>Jul Expends</t>
  </si>
  <si>
    <t>Aug Expends</t>
  </si>
  <si>
    <t>Sept Expends</t>
  </si>
  <si>
    <t>CW CANS</t>
  </si>
  <si>
    <t>CW CANS Admin</t>
  </si>
  <si>
    <t>CW CANS Training</t>
  </si>
  <si>
    <t>CW Intake and Investigation</t>
  </si>
  <si>
    <t>FC ER</t>
  </si>
  <si>
    <t>CW Title IV-E Elig. Det.</t>
  </si>
  <si>
    <t>AA ER</t>
  </si>
  <si>
    <t>CW Custody Case Mgmt.</t>
  </si>
  <si>
    <t>Combined ER</t>
  </si>
  <si>
    <t>CW Non-Custody Case Mgmt.</t>
  </si>
  <si>
    <t>CW Placement and Judicial</t>
  </si>
  <si>
    <t>CW Treatment and Counseling</t>
  </si>
  <si>
    <t>CW Training - 50%</t>
  </si>
  <si>
    <t>CW Training - 75%</t>
  </si>
  <si>
    <t>Post Finalization Adoption Act.</t>
  </si>
  <si>
    <t>Sex Traffic. Admin.</t>
  </si>
  <si>
    <t>CW Foster Parent Recruitment</t>
  </si>
  <si>
    <t>Total:</t>
  </si>
  <si>
    <t>IV-E AA Claim 93.659</t>
  </si>
  <si>
    <t>Agency Use</t>
  </si>
  <si>
    <t>AA IV-E Days</t>
  </si>
  <si>
    <t>Total Days</t>
  </si>
  <si>
    <t>IV-E AA%</t>
  </si>
  <si>
    <t>Jul AA Claim</t>
  </si>
  <si>
    <t>Aug AA Claim</t>
  </si>
  <si>
    <t>Sept AA Claim</t>
  </si>
  <si>
    <t>Total AA Claim</t>
  </si>
  <si>
    <t>IV-E Claim</t>
  </si>
  <si>
    <t>Match</t>
  </si>
  <si>
    <t>Pmt</t>
  </si>
  <si>
    <t>KIDSPS764</t>
  </si>
  <si>
    <t>KIDSPS769</t>
  </si>
  <si>
    <t>KIDSPS770</t>
  </si>
  <si>
    <t>KIDSPS771</t>
  </si>
  <si>
    <t>KIDSPS781</t>
  </si>
  <si>
    <t>KIDSPS784</t>
  </si>
  <si>
    <t>KIDSPS787</t>
  </si>
  <si>
    <t>KIDSPS788</t>
  </si>
  <si>
    <t>KIDSPS789</t>
  </si>
  <si>
    <t>2.5% Local</t>
  </si>
  <si>
    <t>IV-E FC Claim 93.658</t>
  </si>
  <si>
    <t>FC IV-E Days</t>
  </si>
  <si>
    <t>IV-E FC%</t>
  </si>
  <si>
    <t>Jul FC Claim</t>
  </si>
  <si>
    <t>Aug FC Claim</t>
  </si>
  <si>
    <t>Sept FC Claim</t>
  </si>
  <si>
    <t>Total FC Claim</t>
  </si>
  <si>
    <t>KIDSPS727</t>
  </si>
  <si>
    <t>KIDSPS731</t>
  </si>
  <si>
    <t>KIDSPS732</t>
  </si>
  <si>
    <t>Non-Allocated</t>
  </si>
  <si>
    <t>Jul NA</t>
  </si>
  <si>
    <t>Aug NA</t>
  </si>
  <si>
    <t>Sept NA</t>
  </si>
  <si>
    <t>Total NA</t>
  </si>
  <si>
    <t>KIDSPS761</t>
  </si>
  <si>
    <t>KIDSPS772</t>
  </si>
  <si>
    <t>Total IV-E Claim</t>
  </si>
  <si>
    <t>Grand Total:</t>
  </si>
  <si>
    <t>A</t>
  </si>
  <si>
    <t>F</t>
  </si>
  <si>
    <t>N</t>
  </si>
  <si>
    <t>IV-E Admin and Training Pmnt 
Adoption Assistance 
KIDCP4ET
KIDCAA##</t>
  </si>
  <si>
    <t>IV-E ADMIN &amp; TRN 
AA LOCAL MATCH
 KIDCP4EL
KIDOLF##</t>
  </si>
  <si>
    <t>IV-E A&amp;T 
A.A. STATE PORTION
KIDCP4EB 
KIDOLF##</t>
  </si>
  <si>
    <t>IV-E Admin and Training Pmnt 
Foster Care (FC) - FFP
KIDCP4ET
KIDCFC##)</t>
  </si>
  <si>
    <t>IV-E ADMIN &amp; TRN 
FC LOCAL MATCH
KIDCP4EM
KIDOLF##</t>
  </si>
  <si>
    <t>IV-E A&amp;T 
F.C. STATE PORTION
KIDCP4EG
KIDOLF##</t>
  </si>
  <si>
    <t>Non-Allocated Administration
KIDCPNAA
KIDOLS##</t>
  </si>
  <si>
    <t>Quarter Ending:  Dec</t>
  </si>
  <si>
    <t>Oct Expends</t>
  </si>
  <si>
    <t>Nov Expends</t>
  </si>
  <si>
    <t>Dec Expends</t>
  </si>
  <si>
    <t>Oct AA Claim</t>
  </si>
  <si>
    <t>Nov AA Claim</t>
  </si>
  <si>
    <t>Dec AA Claim</t>
  </si>
  <si>
    <t>Oct FC Claim</t>
  </si>
  <si>
    <t>Nov FC Claim</t>
  </si>
  <si>
    <t>Dec FC Claim</t>
  </si>
  <si>
    <t>Oct NA</t>
  </si>
  <si>
    <t>Nov NA</t>
  </si>
  <si>
    <t>Dec NA</t>
  </si>
  <si>
    <t>Children who are program eligible for Title IV-E Adoption Assistance (AA)</t>
  </si>
  <si>
    <t>Children who are program eligible for Title IV-E Foster Care Maintenance (FCM)</t>
  </si>
  <si>
    <t>Children in Substitute Care Placements</t>
  </si>
  <si>
    <t>Children with Subsidized Adoption Maintenance Agreements (AA/SAMS)</t>
  </si>
  <si>
    <t>Total FCM &amp; AA Caselaod</t>
  </si>
  <si>
    <t>Total IV-E FCM &amp; AA Caseload</t>
  </si>
  <si>
    <t>2.5% of Payment</t>
  </si>
  <si>
    <t>TOTAL</t>
  </si>
  <si>
    <t>IV-E Reimbursement</t>
  </si>
  <si>
    <t>Match Costs</t>
  </si>
  <si>
    <t>IV-E Eligibility Ratios</t>
  </si>
  <si>
    <t>Foster Care</t>
  </si>
  <si>
    <t>Adoption</t>
  </si>
  <si>
    <t>Combined</t>
  </si>
  <si>
    <t>Increase/(Decrease)</t>
  </si>
  <si>
    <t>Non-Allocated Totals</t>
  </si>
  <si>
    <t>Updated IV-E Statistics used for Admin &amp; Training Costs</t>
  </si>
  <si>
    <r>
      <t xml:space="preserve">IV-E A&amp;T </t>
    </r>
    <r>
      <rPr>
        <sz val="16"/>
        <rFont val="Arial Narrow"/>
        <family val="2"/>
      </rPr>
      <t xml:space="preserve">Payment </t>
    </r>
    <r>
      <rPr>
        <sz val="16"/>
        <color theme="1"/>
        <rFont val="Arial Narrow"/>
        <family val="2"/>
      </rPr>
      <t>FCM</t>
    </r>
  </si>
  <si>
    <r>
      <t xml:space="preserve">IV-E A&amp;T </t>
    </r>
    <r>
      <rPr>
        <sz val="16"/>
        <rFont val="Arial Narrow"/>
        <family val="2"/>
      </rPr>
      <t>Payment</t>
    </r>
    <r>
      <rPr>
        <sz val="16"/>
        <color theme="1"/>
        <rFont val="Arial Narrow"/>
        <family val="2"/>
      </rPr>
      <t xml:space="preserve"> AA</t>
    </r>
  </si>
  <si>
    <r>
      <t xml:space="preserve">IV-E </t>
    </r>
    <r>
      <rPr>
        <sz val="16"/>
        <rFont val="Arial Narrow"/>
        <family val="2"/>
      </rPr>
      <t>Match</t>
    </r>
    <r>
      <rPr>
        <sz val="16"/>
        <color theme="1"/>
        <rFont val="Arial Narrow"/>
        <family val="2"/>
      </rPr>
      <t xml:space="preserve"> FCM</t>
    </r>
  </si>
  <si>
    <r>
      <t xml:space="preserve">IV-E </t>
    </r>
    <r>
      <rPr>
        <sz val="16"/>
        <rFont val="Arial Narrow"/>
        <family val="2"/>
      </rPr>
      <t>Match</t>
    </r>
    <r>
      <rPr>
        <sz val="16"/>
        <color theme="1"/>
        <rFont val="Arial Narrow"/>
        <family val="2"/>
      </rPr>
      <t xml:space="preserve"> AA</t>
    </r>
  </si>
  <si>
    <t>CR404 SS Shared</t>
  </si>
  <si>
    <t>CR404 SS</t>
  </si>
  <si>
    <t>EST Annual</t>
  </si>
  <si>
    <r>
      <t xml:space="preserve"># of Days % </t>
    </r>
    <r>
      <rPr>
        <b/>
        <sz val="16"/>
        <color rgb="FF7030A0"/>
        <rFont val="Arial Narrow"/>
        <family val="2"/>
      </rPr>
      <t>(Before)</t>
    </r>
  </si>
  <si>
    <r>
      <t xml:space="preserve">Child Count % </t>
    </r>
    <r>
      <rPr>
        <b/>
        <sz val="16"/>
        <color rgb="FF00B050"/>
        <rFont val="Arial Narrow"/>
        <family val="2"/>
      </rPr>
      <t>(After)</t>
    </r>
  </si>
  <si>
    <t>Non-Allocated/COF Costs</t>
  </si>
  <si>
    <t>EST Annual $</t>
  </si>
  <si>
    <t>EST Annualized $</t>
  </si>
  <si>
    <t>This section will reconcile to the CR514 Report and will have rounding differences</t>
  </si>
  <si>
    <t>CR404 SS Shared Monthly Total</t>
  </si>
  <si>
    <t>CR404 SS Monthly Total</t>
  </si>
  <si>
    <r>
      <t xml:space="preserve">RMS Redist %- </t>
    </r>
    <r>
      <rPr>
        <b/>
        <sz val="11"/>
        <color rgb="FFFF0000"/>
        <rFont val="Arial Narrow"/>
        <family val="2"/>
      </rPr>
      <t>Use CR442 or CR404</t>
    </r>
  </si>
  <si>
    <t>RMS Redist %</t>
  </si>
  <si>
    <t>Input from Section Five from the 4281 - CR511 Report</t>
  </si>
  <si>
    <r>
      <t xml:space="preserve">Reconcile the AA and FC IV-E claim on the </t>
    </r>
    <r>
      <rPr>
        <b/>
        <sz val="18"/>
        <color rgb="FF7030A0"/>
        <rFont val="Calibri"/>
        <family val="2"/>
        <scheme val="minor"/>
      </rPr>
      <t xml:space="preserve">"Before" </t>
    </r>
    <r>
      <rPr>
        <sz val="18"/>
        <color theme="1"/>
        <rFont val="Calibri"/>
        <family val="2"/>
        <scheme val="minor"/>
      </rPr>
      <t>tab with the CR514. (There will be rounding differences)</t>
    </r>
  </si>
  <si>
    <r>
      <t xml:space="preserve">Input 4281 statistics, RMS percentages, and cost pool information into the </t>
    </r>
    <r>
      <rPr>
        <b/>
        <sz val="18"/>
        <color rgb="FF7030A0"/>
        <rFont val="Calibri"/>
        <family val="2"/>
        <scheme val="minor"/>
      </rPr>
      <t>"Before"</t>
    </r>
    <r>
      <rPr>
        <sz val="18"/>
        <color theme="1"/>
        <rFont val="Calibri"/>
        <family val="2"/>
        <scheme val="minor"/>
      </rPr>
      <t xml:space="preserve"> tab.</t>
    </r>
  </si>
  <si>
    <t>Month 1</t>
  </si>
  <si>
    <t>Month 2</t>
  </si>
  <si>
    <t>Month 3</t>
  </si>
  <si>
    <t>Use a currently closed quarter is CFIS (Oct-Dec 24 or Jan-Mar 25)</t>
  </si>
  <si>
    <t xml:space="preserve">Quarter Ending: </t>
  </si>
  <si>
    <r>
      <t xml:space="preserve">The RMS percentages on the </t>
    </r>
    <r>
      <rPr>
        <b/>
        <sz val="18"/>
        <color rgb="FF00B050"/>
        <rFont val="Calibri"/>
        <family val="2"/>
        <scheme val="minor"/>
      </rPr>
      <t>"After"</t>
    </r>
    <r>
      <rPr>
        <sz val="18"/>
        <color theme="1"/>
        <rFont val="Calibri"/>
        <family val="2"/>
        <scheme val="minor"/>
      </rPr>
      <t xml:space="preserve"> tab and linked to the </t>
    </r>
    <r>
      <rPr>
        <b/>
        <sz val="18"/>
        <color rgb="FF7030A0"/>
        <rFont val="Calibri"/>
        <family val="2"/>
        <scheme val="minor"/>
      </rPr>
      <t>"Before"</t>
    </r>
    <r>
      <rPr>
        <sz val="18"/>
        <color theme="1"/>
        <rFont val="Calibri"/>
        <family val="2"/>
        <scheme val="minor"/>
      </rPr>
      <t xml:space="preserve"> tab.</t>
    </r>
  </si>
  <si>
    <r>
      <t xml:space="preserve">Enter 4281 Part three statistics at top of the </t>
    </r>
    <r>
      <rPr>
        <b/>
        <sz val="18"/>
        <color rgb="FF00B050"/>
        <rFont val="Calibri"/>
        <family val="2"/>
        <scheme val="minor"/>
      </rPr>
      <t>"After"</t>
    </r>
    <r>
      <rPr>
        <sz val="18"/>
        <color theme="1"/>
        <rFont val="Calibri"/>
        <family val="2"/>
        <scheme val="minor"/>
      </rPr>
      <t xml:space="preserve"> tab. </t>
    </r>
  </si>
  <si>
    <r>
      <t xml:space="preserve">Review the </t>
    </r>
    <r>
      <rPr>
        <b/>
        <sz val="18"/>
        <color rgb="FFFF0000"/>
        <rFont val="Calibri"/>
        <family val="2"/>
        <scheme val="minor"/>
      </rPr>
      <t>"Comparison"</t>
    </r>
    <r>
      <rPr>
        <sz val="18"/>
        <color theme="1"/>
        <rFont val="Calibri"/>
        <family val="2"/>
        <scheme val="minor"/>
      </rPr>
      <t xml:space="preserve"> tab to see the estimated Increase/(Decrease) to the IV-E Reimbursement, Match, and Non-Allocated costs changes.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</si>
</sst>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_(* #,##0.0000_);_(* \(#,##0.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b/>
      <u/>
      <sz val="11"/>
      <color rgb="FFFF0000"/>
      <name val="Arial Narrow"/>
      <family val="2"/>
    </font>
    <font>
      <b/>
      <sz val="11"/>
      <color rgb="FF0070C0"/>
      <name val="Arial Narrow"/>
      <family val="2"/>
    </font>
    <font>
      <sz val="11"/>
      <color theme="0"/>
      <name val="Arial Narrow"/>
      <family val="2"/>
    </font>
    <font>
      <sz val="11"/>
      <color rgb="FF0070C0"/>
      <name val="Arial Narrow"/>
      <family val="2"/>
    </font>
    <font>
      <b/>
      <sz val="16"/>
      <color rgb="FF0070C0"/>
      <name val="Arial Narrow"/>
      <family val="2"/>
    </font>
    <font>
      <b/>
      <u/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6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b/>
      <sz val="16"/>
      <color rgb="FF7030A0"/>
      <name val="Arial Narrow"/>
      <family val="2"/>
    </font>
    <font>
      <b/>
      <sz val="16"/>
      <color rgb="FF00B050"/>
      <name val="Arial Narrow"/>
      <family val="2"/>
    </font>
    <font>
      <sz val="12"/>
      <color theme="1"/>
      <name val="Arial Narrow"/>
      <family val="2"/>
    </font>
    <font>
      <b/>
      <sz val="14"/>
      <color rgb="FFFF0000"/>
      <name val="Arial Narrow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981AB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7" fontId="4" fillId="3" borderId="4" xfId="0" applyNumberFormat="1" applyFont="1" applyFill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8" xfId="0" applyFont="1" applyBorder="1"/>
    <xf numFmtId="0" fontId="4" fillId="0" borderId="10" xfId="0" applyFont="1" applyBorder="1"/>
    <xf numFmtId="0" fontId="4" fillId="0" borderId="9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7" fontId="4" fillId="3" borderId="4" xfId="0" applyNumberFormat="1" applyFont="1" applyFill="1" applyBorder="1"/>
    <xf numFmtId="37" fontId="4" fillId="0" borderId="0" xfId="0" applyNumberFormat="1" applyFont="1"/>
    <xf numFmtId="3" fontId="4" fillId="0" borderId="0" xfId="0" applyNumberFormat="1" applyFont="1"/>
    <xf numFmtId="164" fontId="7" fillId="7" borderId="4" xfId="0" applyNumberFormat="1" applyFont="1" applyFill="1" applyBorder="1" applyProtection="1">
      <protection locked="0"/>
    </xf>
    <xf numFmtId="0" fontId="2" fillId="0" borderId="4" xfId="0" applyFont="1" applyBorder="1"/>
    <xf numFmtId="10" fontId="4" fillId="3" borderId="4" xfId="0" applyNumberFormat="1" applyFont="1" applyFill="1" applyBorder="1"/>
    <xf numFmtId="164" fontId="4" fillId="3" borderId="6" xfId="0" applyNumberFormat="1" applyFont="1" applyFill="1" applyBorder="1"/>
    <xf numFmtId="7" fontId="4" fillId="3" borderId="6" xfId="0" applyNumberFormat="1" applyFont="1" applyFill="1" applyBorder="1"/>
    <xf numFmtId="7" fontId="4" fillId="0" borderId="0" xfId="0" applyNumberFormat="1" applyFont="1"/>
    <xf numFmtId="0" fontId="2" fillId="0" borderId="0" xfId="0" applyFont="1" applyAlignment="1">
      <alignment horizontal="right"/>
    </xf>
    <xf numFmtId="7" fontId="2" fillId="3" borderId="6" xfId="0" applyNumberFormat="1" applyFont="1" applyFill="1" applyBorder="1"/>
    <xf numFmtId="7" fontId="2" fillId="2" borderId="6" xfId="0" applyNumberFormat="1" applyFont="1" applyFill="1" applyBorder="1"/>
    <xf numFmtId="7" fontId="2" fillId="2" borderId="0" xfId="0" applyNumberFormat="1" applyFont="1" applyFill="1"/>
    <xf numFmtId="7" fontId="2" fillId="6" borderId="0" xfId="0" applyNumberFormat="1" applyFont="1" applyFill="1"/>
    <xf numFmtId="8" fontId="2" fillId="3" borderId="0" xfId="0" applyNumberFormat="1" applyFont="1" applyFill="1"/>
    <xf numFmtId="0" fontId="2" fillId="0" borderId="2" xfId="0" applyFont="1" applyBorder="1" applyAlignment="1">
      <alignment horizontal="center"/>
    </xf>
    <xf numFmtId="7" fontId="2" fillId="3" borderId="0" xfId="0" applyNumberFormat="1" applyFont="1" applyFill="1"/>
    <xf numFmtId="0" fontId="4" fillId="0" borderId="4" xfId="0" applyFont="1" applyBorder="1" applyAlignment="1">
      <alignment horizontal="center" vertical="center" wrapText="1"/>
    </xf>
    <xf numFmtId="37" fontId="4" fillId="5" borderId="4" xfId="0" applyNumberFormat="1" applyFont="1" applyFill="1" applyBorder="1"/>
    <xf numFmtId="0" fontId="4" fillId="0" borderId="4" xfId="0" applyFont="1" applyBorder="1" applyAlignment="1">
      <alignment horizontal="left"/>
    </xf>
    <xf numFmtId="37" fontId="4" fillId="3" borderId="4" xfId="0" applyNumberFormat="1" applyFont="1" applyFill="1" applyBorder="1" applyAlignment="1">
      <alignment horizontal="right"/>
    </xf>
    <xf numFmtId="164" fontId="4" fillId="3" borderId="4" xfId="0" applyNumberFormat="1" applyFont="1" applyFill="1" applyBorder="1"/>
    <xf numFmtId="7" fontId="2" fillId="6" borderId="6" xfId="0" applyNumberFormat="1" applyFont="1" applyFill="1" applyBorder="1"/>
    <xf numFmtId="7" fontId="2" fillId="6" borderId="4" xfId="0" applyNumberFormat="1" applyFont="1" applyFill="1" applyBorder="1"/>
    <xf numFmtId="8" fontId="4" fillId="3" borderId="4" xfId="0" applyNumberFormat="1" applyFont="1" applyFill="1" applyBorder="1"/>
    <xf numFmtId="8" fontId="4" fillId="5" borderId="4" xfId="0" applyNumberFormat="1" applyFont="1" applyFill="1" applyBorder="1" applyAlignment="1">
      <alignment horizontal="right"/>
    </xf>
    <xf numFmtId="8" fontId="2" fillId="4" borderId="0" xfId="0" applyNumberFormat="1" applyFont="1" applyFill="1"/>
    <xf numFmtId="0" fontId="9" fillId="4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7" fontId="2" fillId="2" borderId="16" xfId="0" applyNumberFormat="1" applyFont="1" applyFill="1" applyBorder="1"/>
    <xf numFmtId="7" fontId="2" fillId="2" borderId="17" xfId="0" applyNumberFormat="1" applyFont="1" applyFill="1" applyBorder="1"/>
    <xf numFmtId="7" fontId="2" fillId="2" borderId="15" xfId="0" applyNumberFormat="1" applyFont="1" applyFill="1" applyBorder="1"/>
    <xf numFmtId="7" fontId="2" fillId="6" borderId="16" xfId="0" applyNumberFormat="1" applyFont="1" applyFill="1" applyBorder="1"/>
    <xf numFmtId="7" fontId="2" fillId="6" borderId="17" xfId="0" applyNumberFormat="1" applyFont="1" applyFill="1" applyBorder="1"/>
    <xf numFmtId="7" fontId="2" fillId="6" borderId="15" xfId="0" applyNumberFormat="1" applyFont="1" applyFill="1" applyBorder="1"/>
    <xf numFmtId="7" fontId="2" fillId="4" borderId="19" xfId="0" applyNumberFormat="1" applyFont="1" applyFill="1" applyBorder="1"/>
    <xf numFmtId="43" fontId="4" fillId="0" borderId="0" xfId="1" applyFont="1" applyProtection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7" fontId="4" fillId="0" borderId="0" xfId="0" applyNumberFormat="1" applyFont="1" applyAlignment="1">
      <alignment horizontal="centerContinuous"/>
    </xf>
    <xf numFmtId="0" fontId="2" fillId="0" borderId="0" xfId="0" applyFont="1" applyAlignment="1">
      <alignment horizontal="right" vertical="top" indent="1"/>
    </xf>
    <xf numFmtId="7" fontId="2" fillId="0" borderId="2" xfId="0" applyNumberFormat="1" applyFont="1" applyBorder="1"/>
    <xf numFmtId="7" fontId="2" fillId="3" borderId="2" xfId="0" applyNumberFormat="1" applyFont="1" applyFill="1" applyBorder="1"/>
    <xf numFmtId="0" fontId="11" fillId="0" borderId="0" xfId="0" applyFont="1"/>
    <xf numFmtId="43" fontId="11" fillId="0" borderId="0" xfId="1" applyFont="1"/>
    <xf numFmtId="10" fontId="4" fillId="8" borderId="4" xfId="0" applyNumberFormat="1" applyFont="1" applyFill="1" applyBorder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25" xfId="0" applyFont="1" applyBorder="1"/>
    <xf numFmtId="10" fontId="17" fillId="0" borderId="0" xfId="0" applyNumberFormat="1" applyFont="1" applyAlignment="1">
      <alignment horizontal="center" vertical="center"/>
    </xf>
    <xf numFmtId="10" fontId="17" fillId="0" borderId="26" xfId="0" applyNumberFormat="1" applyFont="1" applyBorder="1" applyAlignment="1">
      <alignment horizontal="center" vertical="center"/>
    </xf>
    <xf numFmtId="10" fontId="17" fillId="0" borderId="0" xfId="0" applyNumberFormat="1" applyFont="1"/>
    <xf numFmtId="0" fontId="17" fillId="0" borderId="27" xfId="0" applyFont="1" applyBorder="1"/>
    <xf numFmtId="10" fontId="17" fillId="0" borderId="28" xfId="0" applyNumberFormat="1" applyFont="1" applyBorder="1" applyAlignment="1">
      <alignment horizontal="center" vertical="center"/>
    </xf>
    <xf numFmtId="10" fontId="17" fillId="0" borderId="29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wrapText="1"/>
    </xf>
    <xf numFmtId="7" fontId="17" fillId="0" borderId="0" xfId="0" applyNumberFormat="1" applyFont="1"/>
    <xf numFmtId="7" fontId="17" fillId="0" borderId="26" xfId="0" applyNumberFormat="1" applyFont="1" applyBorder="1"/>
    <xf numFmtId="0" fontId="17" fillId="0" borderId="25" xfId="0" applyFont="1" applyBorder="1" applyAlignment="1">
      <alignment horizontal="left" wrapText="1"/>
    </xf>
    <xf numFmtId="8" fontId="17" fillId="0" borderId="0" xfId="0" applyNumberFormat="1" applyFont="1"/>
    <xf numFmtId="8" fontId="17" fillId="0" borderId="26" xfId="0" applyNumberFormat="1" applyFont="1" applyBorder="1"/>
    <xf numFmtId="0" fontId="17" fillId="0" borderId="27" xfId="0" applyFont="1" applyBorder="1" applyAlignment="1">
      <alignment horizontal="right" wrapText="1"/>
    </xf>
    <xf numFmtId="8" fontId="17" fillId="0" borderId="28" xfId="0" applyNumberFormat="1" applyFont="1" applyBorder="1"/>
    <xf numFmtId="7" fontId="17" fillId="0" borderId="28" xfId="0" applyNumberFormat="1" applyFont="1" applyBorder="1"/>
    <xf numFmtId="8" fontId="17" fillId="0" borderId="29" xfId="0" applyNumberFormat="1" applyFont="1" applyBorder="1"/>
    <xf numFmtId="7" fontId="17" fillId="0" borderId="23" xfId="0" applyNumberFormat="1" applyFont="1" applyBorder="1"/>
    <xf numFmtId="7" fontId="17" fillId="0" borderId="30" xfId="0" applyNumberFormat="1" applyFont="1" applyBorder="1"/>
    <xf numFmtId="165" fontId="7" fillId="7" borderId="4" xfId="1" applyNumberFormat="1" applyFont="1" applyFill="1" applyBorder="1" applyProtection="1">
      <protection locked="0"/>
    </xf>
    <xf numFmtId="166" fontId="4" fillId="0" borderId="0" xfId="0" applyNumberFormat="1" applyFont="1"/>
    <xf numFmtId="43" fontId="7" fillId="7" borderId="4" xfId="1" applyFont="1" applyFill="1" applyBorder="1" applyProtection="1">
      <protection locked="0"/>
    </xf>
    <xf numFmtId="0" fontId="16" fillId="3" borderId="3" xfId="0" applyFont="1" applyFill="1" applyBorder="1"/>
    <xf numFmtId="0" fontId="16" fillId="3" borderId="4" xfId="0" applyFont="1" applyFill="1" applyBorder="1" applyAlignment="1">
      <alignment horizontal="center"/>
    </xf>
    <xf numFmtId="0" fontId="14" fillId="3" borderId="4" xfId="0" applyFont="1" applyFill="1" applyBorder="1"/>
    <xf numFmtId="0" fontId="3" fillId="0" borderId="0" xfId="0" applyFont="1"/>
    <xf numFmtId="0" fontId="21" fillId="0" borderId="0" xfId="0" applyFont="1" applyAlignment="1">
      <alignment textRotation="180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5" fontId="7" fillId="7" borderId="16" xfId="1" applyNumberFormat="1" applyFont="1" applyFill="1" applyBorder="1" applyProtection="1">
      <protection locked="0"/>
    </xf>
    <xf numFmtId="37" fontId="4" fillId="0" borderId="28" xfId="0" applyNumberFormat="1" applyFont="1" applyBorder="1"/>
    <xf numFmtId="165" fontId="7" fillId="7" borderId="17" xfId="1" applyNumberFormat="1" applyFont="1" applyFill="1" applyBorder="1" applyProtection="1">
      <protection locked="0"/>
    </xf>
    <xf numFmtId="37" fontId="4" fillId="3" borderId="17" xfId="0" applyNumberFormat="1" applyFont="1" applyFill="1" applyBorder="1"/>
    <xf numFmtId="37" fontId="4" fillId="3" borderId="15" xfId="0" applyNumberFormat="1" applyFont="1" applyFill="1" applyBorder="1"/>
    <xf numFmtId="0" fontId="0" fillId="0" borderId="0" xfId="0" applyAlignment="1">
      <alignment horizontal="center"/>
    </xf>
    <xf numFmtId="0" fontId="23" fillId="0" borderId="0" xfId="0" applyFont="1"/>
    <xf numFmtId="0" fontId="16" fillId="3" borderId="4" xfId="0" applyFont="1" applyFill="1" applyBorder="1"/>
    <xf numFmtId="0" fontId="24" fillId="0" borderId="0" xfId="0" applyFont="1"/>
    <xf numFmtId="0" fontId="15" fillId="0" borderId="0" xfId="0" applyFont="1" applyAlignment="1">
      <alignment horizontal="center"/>
    </xf>
    <xf numFmtId="164" fontId="28" fillId="3" borderId="4" xfId="0" applyNumberFormat="1" applyFont="1" applyFill="1" applyBorder="1" applyProtection="1">
      <protection locked="0"/>
    </xf>
    <xf numFmtId="43" fontId="28" fillId="3" borderId="4" xfId="1" applyFont="1" applyFill="1" applyBorder="1" applyProtection="1">
      <protection locked="0"/>
    </xf>
    <xf numFmtId="0" fontId="4" fillId="0" borderId="36" xfId="0" applyFont="1" applyBorder="1"/>
    <xf numFmtId="0" fontId="3" fillId="0" borderId="6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9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5C30FC"/>
      <color rgb="FF8981AB"/>
      <color rgb="FFFFFF99"/>
      <color rgb="FFFFFF00"/>
      <color rgb="FFCCFF33"/>
      <color rgb="FFF5F8D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1</xdr:col>
      <xdr:colOff>551089</xdr:colOff>
      <xdr:row>3</xdr:row>
      <xdr:rowOff>122407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C4DD907-0351-2669-FF4F-81B16369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250"/>
          <a:ext cx="1532164" cy="570083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141514</xdr:colOff>
      <xdr:row>33</xdr:row>
      <xdr:rowOff>28575</xdr:rowOff>
    </xdr:from>
    <xdr:to>
      <xdr:col>1</xdr:col>
      <xdr:colOff>498021</xdr:colOff>
      <xdr:row>36</xdr:row>
      <xdr:rowOff>57092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135794-250F-48FD-81E0-70BA7A5F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" y="6419850"/>
          <a:ext cx="1537607" cy="57144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67</xdr:row>
      <xdr:rowOff>47625</xdr:rowOff>
    </xdr:from>
    <xdr:to>
      <xdr:col>1</xdr:col>
      <xdr:colOff>496660</xdr:colOff>
      <xdr:row>70</xdr:row>
      <xdr:rowOff>78864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3E967F-DA41-4BD4-B7C7-5395B464C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649200"/>
          <a:ext cx="1534885" cy="574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76701</xdr:colOff>
      <xdr:row>35</xdr:row>
      <xdr:rowOff>133350</xdr:rowOff>
    </xdr:from>
    <xdr:ext cx="1921544" cy="380999"/>
    <xdr:pic>
      <xdr:nvPicPr>
        <xdr:cNvPr id="3" name="Picture 2" descr="http://innerweb/assets/0/2147483926/2147492640/566e6c1a-c8c5-44b5-9cfa-25c60e6e91ca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1" y="6229350"/>
          <a:ext cx="1921544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76701</xdr:colOff>
      <xdr:row>69</xdr:row>
      <xdr:rowOff>133350</xdr:rowOff>
    </xdr:from>
    <xdr:ext cx="1921544" cy="380999"/>
    <xdr:pic>
      <xdr:nvPicPr>
        <xdr:cNvPr id="4" name="Picture 3" descr="http://innerweb/assets/0/2147483926/2147492640/566e6c1a-c8c5-44b5-9cfa-25c60e6e91ca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1" y="11182350"/>
          <a:ext cx="1921544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193221</xdr:colOff>
      <xdr:row>0</xdr:row>
      <xdr:rowOff>87081</xdr:rowOff>
    </xdr:from>
    <xdr:to>
      <xdr:col>1</xdr:col>
      <xdr:colOff>542919</xdr:colOff>
      <xdr:row>3</xdr:row>
      <xdr:rowOff>112880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89C06D-F90F-4AD0-9AE3-674CFFE48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21" y="87081"/>
          <a:ext cx="1530798" cy="56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DF-CA67-495E-9CD5-11A481A08B76}">
  <dimension ref="A1:B23"/>
  <sheetViews>
    <sheetView workbookViewId="0"/>
  </sheetViews>
  <sheetFormatPr defaultRowHeight="14.6" x14ac:dyDescent="0.4"/>
  <cols>
    <col min="1" max="1" width="5.3828125" style="112" customWidth="1"/>
    <col min="2" max="2" width="206.3828125" bestFit="1" customWidth="1"/>
  </cols>
  <sheetData>
    <row r="1" spans="1:2" ht="23.15" x14ac:dyDescent="0.6">
      <c r="A1" s="116">
        <v>1</v>
      </c>
      <c r="B1" s="115" t="s">
        <v>141</v>
      </c>
    </row>
    <row r="2" spans="1:2" ht="25" customHeight="1" x14ac:dyDescent="0.6">
      <c r="A2" s="116">
        <v>2</v>
      </c>
      <c r="B2" s="115" t="s">
        <v>137</v>
      </c>
    </row>
    <row r="3" spans="1:2" ht="25" customHeight="1" x14ac:dyDescent="0.6">
      <c r="A3" s="116">
        <v>3</v>
      </c>
      <c r="B3" s="115" t="s">
        <v>136</v>
      </c>
    </row>
    <row r="4" spans="1:2" ht="25" customHeight="1" x14ac:dyDescent="0.6">
      <c r="A4" s="116">
        <v>4</v>
      </c>
      <c r="B4" s="115" t="s">
        <v>143</v>
      </c>
    </row>
    <row r="5" spans="1:2" ht="25" customHeight="1" x14ac:dyDescent="0.6">
      <c r="A5" s="116">
        <v>5</v>
      </c>
      <c r="B5" s="115" t="s">
        <v>144</v>
      </c>
    </row>
    <row r="6" spans="1:2" ht="25" customHeight="1" x14ac:dyDescent="0.6">
      <c r="A6" s="116">
        <v>6</v>
      </c>
      <c r="B6" s="115" t="s">
        <v>145</v>
      </c>
    </row>
    <row r="7" spans="1:2" ht="25" customHeight="1" x14ac:dyDescent="0.5">
      <c r="B7" s="113"/>
    </row>
    <row r="8" spans="1:2" ht="25" customHeight="1" x14ac:dyDescent="0.5">
      <c r="B8" s="113"/>
    </row>
    <row r="9" spans="1:2" ht="25" customHeight="1" x14ac:dyDescent="0.5">
      <c r="B9" s="113"/>
    </row>
    <row r="10" spans="1:2" ht="25" customHeight="1" x14ac:dyDescent="0.5">
      <c r="B10" s="113"/>
    </row>
    <row r="11" spans="1:2" ht="25" customHeight="1" x14ac:dyDescent="0.5">
      <c r="B11" s="113"/>
    </row>
    <row r="12" spans="1:2" ht="25" customHeight="1" x14ac:dyDescent="0.5">
      <c r="B12" s="113"/>
    </row>
    <row r="13" spans="1:2" ht="25" customHeight="1" x14ac:dyDescent="0.5">
      <c r="B13" s="113"/>
    </row>
    <row r="14" spans="1:2" ht="25" customHeight="1" x14ac:dyDescent="0.5">
      <c r="B14" s="113"/>
    </row>
    <row r="15" spans="1:2" ht="25" customHeight="1" x14ac:dyDescent="0.5">
      <c r="B15" s="113"/>
    </row>
    <row r="16" spans="1:2" ht="25" customHeight="1" x14ac:dyDescent="0.5">
      <c r="B16" s="113"/>
    </row>
    <row r="17" spans="2:2" ht="25" customHeight="1" x14ac:dyDescent="0.5">
      <c r="B17" s="113"/>
    </row>
    <row r="18" spans="2:2" ht="25" customHeight="1" x14ac:dyDescent="0.5">
      <c r="B18" s="113"/>
    </row>
    <row r="19" spans="2:2" ht="25" customHeight="1" x14ac:dyDescent="0.5">
      <c r="B19" s="113"/>
    </row>
    <row r="20" spans="2:2" ht="25" customHeight="1" x14ac:dyDescent="0.5">
      <c r="B20" s="113"/>
    </row>
    <row r="21" spans="2:2" ht="25" customHeight="1" x14ac:dyDescent="0.4"/>
    <row r="22" spans="2:2" ht="25" customHeight="1" x14ac:dyDescent="0.4"/>
    <row r="23" spans="2:2" ht="25" customHeight="1" x14ac:dyDescent="0.4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1EDB-C085-4A2F-83FD-142404C16AA2}">
  <sheetPr>
    <tabColor rgb="FF7030A0"/>
  </sheetPr>
  <dimension ref="A1:O96"/>
  <sheetViews>
    <sheetView tabSelected="1" zoomScaleNormal="100" zoomScaleSheetLayoutView="85" workbookViewId="0">
      <selection activeCell="C2" sqref="C2"/>
    </sheetView>
  </sheetViews>
  <sheetFormatPr defaultColWidth="9.15234375" defaultRowHeight="14.15" x14ac:dyDescent="0.35"/>
  <cols>
    <col min="1" max="11" width="16.69140625" style="3" customWidth="1"/>
    <col min="12" max="12" width="12.3046875" style="3" customWidth="1"/>
    <col min="13" max="13" width="15.69140625" style="3" bestFit="1" customWidth="1"/>
    <col min="14" max="14" width="19.3046875" style="3" customWidth="1"/>
    <col min="15" max="15" width="26" style="3" bestFit="1" customWidth="1"/>
    <col min="16" max="16" width="46.69140625" style="3" bestFit="1" customWidth="1"/>
    <col min="17" max="16384" width="9.15234375" style="3"/>
  </cols>
  <sheetData>
    <row r="1" spans="1:11" x14ac:dyDescent="0.35">
      <c r="A1" s="8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A2" s="8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35">
      <c r="A3" s="8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2.75" customHeight="1" x14ac:dyDescent="0.35">
      <c r="A4" s="4"/>
      <c r="E4" s="120" t="s">
        <v>0</v>
      </c>
      <c r="F4" s="120"/>
      <c r="G4" s="120"/>
    </row>
    <row r="5" spans="1:11" ht="14.6" thickBot="1" x14ac:dyDescent="0.4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2.45" customHeight="1" thickBot="1" x14ac:dyDescent="0.4">
      <c r="A6" s="14" t="s">
        <v>142</v>
      </c>
      <c r="B6" s="119"/>
      <c r="C6" s="15"/>
      <c r="D6" s="15"/>
      <c r="E6" s="15"/>
      <c r="F6" s="15"/>
      <c r="G6" s="15"/>
      <c r="H6" s="15"/>
      <c r="I6" s="15"/>
      <c r="J6" s="15"/>
      <c r="K6" s="16"/>
    </row>
    <row r="7" spans="1:11" ht="8.15" customHeight="1" x14ac:dyDescent="0.35">
      <c r="A7" s="1"/>
    </row>
    <row r="8" spans="1:11" x14ac:dyDescent="0.35">
      <c r="A8" s="17" t="s">
        <v>3</v>
      </c>
    </row>
    <row r="9" spans="1:11" ht="14.6" thickBot="1" x14ac:dyDescent="0.4"/>
    <row r="10" spans="1:11" ht="18" x14ac:dyDescent="0.35">
      <c r="A10" s="123" t="s">
        <v>135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5"/>
    </row>
    <row r="11" spans="1:11" s="19" customFormat="1" ht="28.3" x14ac:dyDescent="0.4">
      <c r="A11" s="105" t="s">
        <v>7</v>
      </c>
      <c r="B11" s="18"/>
      <c r="C11" s="63" t="s">
        <v>8</v>
      </c>
      <c r="D11" s="18"/>
      <c r="E11" s="63" t="s">
        <v>9</v>
      </c>
      <c r="F11" s="18"/>
      <c r="G11" s="63" t="s">
        <v>10</v>
      </c>
      <c r="H11" s="18"/>
      <c r="I11" s="63" t="s">
        <v>11</v>
      </c>
      <c r="J11" s="18"/>
      <c r="K11" s="106" t="s">
        <v>12</v>
      </c>
    </row>
    <row r="12" spans="1:11" s="22" customFormat="1" ht="14.6" thickBot="1" x14ac:dyDescent="0.4">
      <c r="A12" s="107"/>
      <c r="B12" s="108"/>
      <c r="C12" s="109"/>
      <c r="D12" s="108"/>
      <c r="E12" s="110">
        <f>SUM(A12+C12)</f>
        <v>0</v>
      </c>
      <c r="F12" s="108"/>
      <c r="G12" s="109"/>
      <c r="H12" s="108"/>
      <c r="I12" s="109"/>
      <c r="J12" s="108"/>
      <c r="K12" s="111">
        <f>SUM(G12+I12)</f>
        <v>0</v>
      </c>
    </row>
    <row r="13" spans="1:11" x14ac:dyDescent="0.35">
      <c r="C13" s="98"/>
    </row>
    <row r="14" spans="1:11" x14ac:dyDescent="0.35">
      <c r="A14" s="9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s="19" customFormat="1" ht="28.3" x14ac:dyDescent="0.4">
      <c r="A15" s="63" t="s">
        <v>14</v>
      </c>
      <c r="B15" s="134" t="s">
        <v>15</v>
      </c>
      <c r="C15" s="134"/>
      <c r="D15" s="63" t="s">
        <v>133</v>
      </c>
      <c r="E15" s="63" t="s">
        <v>138</v>
      </c>
      <c r="F15" s="63" t="s">
        <v>139</v>
      </c>
      <c r="G15" s="63" t="s">
        <v>140</v>
      </c>
      <c r="H15" s="63" t="s">
        <v>1</v>
      </c>
    </row>
    <row r="16" spans="1:11" s="19" customFormat="1" x14ac:dyDescent="0.35">
      <c r="A16" s="37">
        <v>727</v>
      </c>
      <c r="B16" s="135" t="s">
        <v>19</v>
      </c>
      <c r="C16" s="136"/>
      <c r="D16" s="23"/>
      <c r="E16" s="5">
        <f>E$34*$D$16</f>
        <v>0</v>
      </c>
      <c r="F16" s="5">
        <f>F$34*$D$16</f>
        <v>0</v>
      </c>
      <c r="G16" s="5">
        <f>G$34*$D$16</f>
        <v>0</v>
      </c>
      <c r="H16" s="5">
        <f>SUM(E16:G16)</f>
        <v>0</v>
      </c>
    </row>
    <row r="17" spans="1:11" s="19" customFormat="1" x14ac:dyDescent="0.35">
      <c r="A17" s="37">
        <v>731</v>
      </c>
      <c r="B17" s="135" t="s">
        <v>20</v>
      </c>
      <c r="C17" s="136"/>
      <c r="D17" s="23"/>
      <c r="E17" s="5">
        <f>E$34*$D$17</f>
        <v>0</v>
      </c>
      <c r="F17" s="5">
        <f>F$34*$D$17</f>
        <v>0</v>
      </c>
      <c r="G17" s="5">
        <f>G$34*$D$17</f>
        <v>0</v>
      </c>
      <c r="H17" s="5">
        <f>SUM(E17:G17)</f>
        <v>0</v>
      </c>
    </row>
    <row r="18" spans="1:11" s="19" customFormat="1" x14ac:dyDescent="0.35">
      <c r="A18" s="37">
        <v>732</v>
      </c>
      <c r="B18" s="135" t="s">
        <v>21</v>
      </c>
      <c r="C18" s="136"/>
      <c r="D18" s="23"/>
      <c r="E18" s="5">
        <f>E$34*$D$18</f>
        <v>0</v>
      </c>
      <c r="F18" s="5">
        <f>F$34*$D$18</f>
        <v>0</v>
      </c>
      <c r="G18" s="5">
        <f>G$34*$D$18</f>
        <v>0</v>
      </c>
      <c r="H18" s="5">
        <f>SUM(E18:G18)</f>
        <v>0</v>
      </c>
    </row>
    <row r="19" spans="1:11" x14ac:dyDescent="0.35">
      <c r="A19" s="7">
        <v>761</v>
      </c>
      <c r="B19" s="6" t="s">
        <v>22</v>
      </c>
      <c r="C19" s="6"/>
      <c r="D19" s="23"/>
      <c r="E19" s="5">
        <f t="shared" ref="E19:E29" si="0">E$34*D19</f>
        <v>0</v>
      </c>
      <c r="F19" s="5">
        <f t="shared" ref="F19:F29" si="1">+F$34*D19</f>
        <v>0</v>
      </c>
      <c r="G19" s="5">
        <f t="shared" ref="G19:G29" si="2">G$34*D19</f>
        <v>0</v>
      </c>
      <c r="H19" s="5">
        <f>SUM(E19:G19)</f>
        <v>0</v>
      </c>
      <c r="J19" s="24" t="s">
        <v>23</v>
      </c>
      <c r="K19" s="71" t="e">
        <f>A12/G12</f>
        <v>#DIV/0!</v>
      </c>
    </row>
    <row r="20" spans="1:11" x14ac:dyDescent="0.35">
      <c r="A20" s="7">
        <v>764</v>
      </c>
      <c r="B20" s="6" t="s">
        <v>24</v>
      </c>
      <c r="C20" s="6"/>
      <c r="D20" s="23"/>
      <c r="E20" s="5">
        <f t="shared" si="0"/>
        <v>0</v>
      </c>
      <c r="F20" s="5">
        <f t="shared" si="1"/>
        <v>0</v>
      </c>
      <c r="G20" s="5">
        <f t="shared" si="2"/>
        <v>0</v>
      </c>
      <c r="H20" s="5">
        <f t="shared" ref="H20:H29" si="3">SUM(E20:G20)</f>
        <v>0</v>
      </c>
      <c r="J20" s="24" t="s">
        <v>25</v>
      </c>
      <c r="K20" s="71" t="e">
        <f>C12/I12</f>
        <v>#DIV/0!</v>
      </c>
    </row>
    <row r="21" spans="1:11" x14ac:dyDescent="0.35">
      <c r="A21" s="7">
        <v>769</v>
      </c>
      <c r="B21" s="6" t="s">
        <v>26</v>
      </c>
      <c r="C21" s="6"/>
      <c r="D21" s="23"/>
      <c r="E21" s="5">
        <f t="shared" si="0"/>
        <v>0</v>
      </c>
      <c r="F21" s="5">
        <f t="shared" si="1"/>
        <v>0</v>
      </c>
      <c r="G21" s="5">
        <f t="shared" si="2"/>
        <v>0</v>
      </c>
      <c r="H21" s="5">
        <f t="shared" si="3"/>
        <v>0</v>
      </c>
      <c r="J21" s="24" t="s">
        <v>27</v>
      </c>
      <c r="K21" s="71" t="e">
        <f>E12/K12</f>
        <v>#DIV/0!</v>
      </c>
    </row>
    <row r="22" spans="1:11" x14ac:dyDescent="0.35">
      <c r="A22" s="7">
        <v>770</v>
      </c>
      <c r="B22" s="6" t="s">
        <v>28</v>
      </c>
      <c r="C22" s="6"/>
      <c r="D22" s="23"/>
      <c r="E22" s="5">
        <f t="shared" si="0"/>
        <v>0</v>
      </c>
      <c r="F22" s="5">
        <f t="shared" si="1"/>
        <v>0</v>
      </c>
      <c r="G22" s="5">
        <f t="shared" si="2"/>
        <v>0</v>
      </c>
      <c r="H22" s="5">
        <f t="shared" si="3"/>
        <v>0</v>
      </c>
    </row>
    <row r="23" spans="1:11" x14ac:dyDescent="0.35">
      <c r="A23" s="7">
        <v>771</v>
      </c>
      <c r="B23" s="6" t="s">
        <v>29</v>
      </c>
      <c r="C23" s="6"/>
      <c r="D23" s="23"/>
      <c r="E23" s="5">
        <f t="shared" si="0"/>
        <v>0</v>
      </c>
      <c r="F23" s="5">
        <f t="shared" si="1"/>
        <v>0</v>
      </c>
      <c r="G23" s="5">
        <f t="shared" si="2"/>
        <v>0</v>
      </c>
      <c r="H23" s="5">
        <f t="shared" si="3"/>
        <v>0</v>
      </c>
    </row>
    <row r="24" spans="1:11" x14ac:dyDescent="0.35">
      <c r="A24" s="7">
        <v>772</v>
      </c>
      <c r="B24" s="6" t="s">
        <v>30</v>
      </c>
      <c r="C24" s="6"/>
      <c r="D24" s="23"/>
      <c r="E24" s="5">
        <f t="shared" si="0"/>
        <v>0</v>
      </c>
      <c r="F24" s="5">
        <f t="shared" si="1"/>
        <v>0</v>
      </c>
      <c r="G24" s="5">
        <f t="shared" si="2"/>
        <v>0</v>
      </c>
      <c r="H24" s="5">
        <f t="shared" si="3"/>
        <v>0</v>
      </c>
    </row>
    <row r="25" spans="1:11" x14ac:dyDescent="0.35">
      <c r="A25" s="7">
        <v>781</v>
      </c>
      <c r="B25" s="126" t="s">
        <v>31</v>
      </c>
      <c r="C25" s="127"/>
      <c r="D25" s="23"/>
      <c r="E25" s="5">
        <f t="shared" si="0"/>
        <v>0</v>
      </c>
      <c r="F25" s="5">
        <f t="shared" si="1"/>
        <v>0</v>
      </c>
      <c r="G25" s="5">
        <f t="shared" si="2"/>
        <v>0</v>
      </c>
      <c r="H25" s="5">
        <f t="shared" si="3"/>
        <v>0</v>
      </c>
    </row>
    <row r="26" spans="1:11" x14ac:dyDescent="0.35">
      <c r="A26" s="7">
        <v>784</v>
      </c>
      <c r="B26" s="126" t="s">
        <v>32</v>
      </c>
      <c r="C26" s="127"/>
      <c r="D26" s="23"/>
      <c r="E26" s="5">
        <f t="shared" si="0"/>
        <v>0</v>
      </c>
      <c r="F26" s="5">
        <f t="shared" si="1"/>
        <v>0</v>
      </c>
      <c r="G26" s="5">
        <f t="shared" si="2"/>
        <v>0</v>
      </c>
      <c r="H26" s="5">
        <f t="shared" si="3"/>
        <v>0</v>
      </c>
    </row>
    <row r="27" spans="1:11" x14ac:dyDescent="0.35">
      <c r="A27" s="7">
        <v>787</v>
      </c>
      <c r="B27" s="6" t="s">
        <v>33</v>
      </c>
      <c r="C27" s="6"/>
      <c r="D27" s="23"/>
      <c r="E27" s="5">
        <f t="shared" si="0"/>
        <v>0</v>
      </c>
      <c r="F27" s="5">
        <f t="shared" si="1"/>
        <v>0</v>
      </c>
      <c r="G27" s="5">
        <f t="shared" si="2"/>
        <v>0</v>
      </c>
      <c r="H27" s="5">
        <f t="shared" si="3"/>
        <v>0</v>
      </c>
    </row>
    <row r="28" spans="1:11" x14ac:dyDescent="0.35">
      <c r="A28" s="7">
        <v>788</v>
      </c>
      <c r="B28" s="126" t="s">
        <v>34</v>
      </c>
      <c r="C28" s="127"/>
      <c r="D28" s="23"/>
      <c r="E28" s="5">
        <f t="shared" si="0"/>
        <v>0</v>
      </c>
      <c r="F28" s="5">
        <f t="shared" si="1"/>
        <v>0</v>
      </c>
      <c r="G28" s="5">
        <f t="shared" si="2"/>
        <v>0</v>
      </c>
      <c r="H28" s="5">
        <f t="shared" si="3"/>
        <v>0</v>
      </c>
    </row>
    <row r="29" spans="1:11" x14ac:dyDescent="0.35">
      <c r="A29" s="7">
        <v>789</v>
      </c>
      <c r="B29" s="6" t="s">
        <v>35</v>
      </c>
      <c r="C29" s="6"/>
      <c r="D29" s="23"/>
      <c r="E29" s="5">
        <f t="shared" si="0"/>
        <v>0</v>
      </c>
      <c r="F29" s="5">
        <f t="shared" si="1"/>
        <v>0</v>
      </c>
      <c r="G29" s="5">
        <f t="shared" si="2"/>
        <v>0</v>
      </c>
      <c r="H29" s="5">
        <f t="shared" si="3"/>
        <v>0</v>
      </c>
    </row>
    <row r="30" spans="1:11" x14ac:dyDescent="0.35">
      <c r="A30" s="2"/>
      <c r="D30" s="26">
        <f>SUM(D16:D29)</f>
        <v>0</v>
      </c>
      <c r="E30" s="27">
        <f>SUM(E16:E29)</f>
        <v>0</v>
      </c>
      <c r="F30" s="27">
        <f t="shared" ref="F30:G30" si="4">SUM(F16:F29)</f>
        <v>0</v>
      </c>
      <c r="G30" s="27">
        <f t="shared" si="4"/>
        <v>0</v>
      </c>
      <c r="H30" s="27">
        <f>SUM(E30:G30)</f>
        <v>0</v>
      </c>
    </row>
    <row r="31" spans="1:11" x14ac:dyDescent="0.35">
      <c r="A31" s="2"/>
      <c r="D31" s="28"/>
      <c r="E31" s="28"/>
      <c r="F31" s="28"/>
      <c r="G31" s="28"/>
      <c r="H31" s="28"/>
    </row>
    <row r="32" spans="1:11" x14ac:dyDescent="0.35">
      <c r="A32" s="2"/>
      <c r="C32" s="103" t="s">
        <v>131</v>
      </c>
      <c r="D32" s="28"/>
      <c r="E32" s="99"/>
      <c r="F32" s="99"/>
      <c r="G32" s="99"/>
      <c r="H32" s="28">
        <f>SUM(E32:G32)</f>
        <v>0</v>
      </c>
    </row>
    <row r="33" spans="1:15" x14ac:dyDescent="0.35">
      <c r="A33" s="2"/>
      <c r="C33" s="103" t="s">
        <v>132</v>
      </c>
      <c r="D33" s="28"/>
      <c r="E33" s="99"/>
      <c r="F33" s="99"/>
      <c r="G33" s="99"/>
      <c r="H33" s="28">
        <f>SUM(E33:G33)</f>
        <v>0</v>
      </c>
    </row>
    <row r="34" spans="1:15" x14ac:dyDescent="0.35">
      <c r="C34" s="66" t="s">
        <v>36</v>
      </c>
      <c r="D34" s="67"/>
      <c r="E34" s="68">
        <f>SUM(E32:E33)</f>
        <v>0</v>
      </c>
      <c r="F34" s="68">
        <f>SUM(F32:F33)</f>
        <v>0</v>
      </c>
      <c r="G34" s="68">
        <f>SUM(G32:G33)</f>
        <v>0</v>
      </c>
      <c r="H34" s="68">
        <f>SUM(E34:G34)</f>
        <v>0</v>
      </c>
    </row>
    <row r="35" spans="1:15" x14ac:dyDescent="0.3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5" x14ac:dyDescent="0.35">
      <c r="A36" s="9" t="s">
        <v>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5" x14ac:dyDescent="0.35">
      <c r="A37" s="9" t="s">
        <v>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5" x14ac:dyDescent="0.35">
      <c r="A38" s="11" t="s">
        <v>4</v>
      </c>
      <c r="B38" s="12"/>
      <c r="C38" s="12"/>
      <c r="D38" s="12"/>
      <c r="E38" s="12"/>
      <c r="F38" s="12"/>
      <c r="G38" s="12"/>
      <c r="H38" s="12"/>
      <c r="I38" s="12"/>
      <c r="J38" s="12"/>
      <c r="K38" s="13"/>
    </row>
    <row r="39" spans="1:15" x14ac:dyDescent="0.35">
      <c r="A39" s="14" t="s">
        <v>88</v>
      </c>
      <c r="B39" s="15"/>
      <c r="C39" s="15"/>
      <c r="D39" s="15"/>
      <c r="E39" s="15"/>
      <c r="F39" s="15"/>
      <c r="G39" s="15"/>
      <c r="H39" s="15"/>
      <c r="I39" s="15"/>
      <c r="J39" s="15"/>
      <c r="K39" s="16"/>
    </row>
    <row r="40" spans="1:15" x14ac:dyDescent="0.35">
      <c r="A40" s="17" t="s">
        <v>3</v>
      </c>
    </row>
    <row r="41" spans="1:15" x14ac:dyDescent="0.35">
      <c r="A41" s="9" t="s">
        <v>37</v>
      </c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5" s="2" customFormat="1" ht="16.5" customHeight="1" x14ac:dyDescent="0.35">
      <c r="A42" s="64" t="s">
        <v>38</v>
      </c>
      <c r="B42" s="64" t="s">
        <v>39</v>
      </c>
      <c r="C42" s="64" t="s">
        <v>40</v>
      </c>
      <c r="D42" s="64" t="s">
        <v>41</v>
      </c>
      <c r="E42" s="64" t="s">
        <v>92</v>
      </c>
      <c r="F42" s="64" t="s">
        <v>93</v>
      </c>
      <c r="G42" s="64" t="s">
        <v>94</v>
      </c>
      <c r="H42" s="64" t="s">
        <v>45</v>
      </c>
      <c r="I42" s="64" t="s">
        <v>46</v>
      </c>
      <c r="J42" s="64" t="s">
        <v>47</v>
      </c>
      <c r="K42" s="64" t="s">
        <v>48</v>
      </c>
      <c r="L42" s="104"/>
      <c r="N42" s="3"/>
      <c r="O42" s="3"/>
    </row>
    <row r="43" spans="1:15" x14ac:dyDescent="0.35">
      <c r="A43" s="6" t="s">
        <v>49</v>
      </c>
      <c r="B43" s="20">
        <f>C$12</f>
        <v>0</v>
      </c>
      <c r="C43" s="20">
        <f>E12</f>
        <v>0</v>
      </c>
      <c r="D43" s="25" t="e">
        <f>B43/C43</f>
        <v>#DIV/0!</v>
      </c>
      <c r="E43" s="5" t="e">
        <f>E20*D43</f>
        <v>#DIV/0!</v>
      </c>
      <c r="F43" s="5" t="e">
        <f>F20*D43</f>
        <v>#DIV/0!</v>
      </c>
      <c r="G43" s="5" t="e">
        <f>G20*D43</f>
        <v>#DIV/0!</v>
      </c>
      <c r="H43" s="5" t="e">
        <f>SUM(E43:G43)</f>
        <v>#DIV/0!</v>
      </c>
      <c r="I43" s="5" t="e">
        <f>H43*0.5</f>
        <v>#DIV/0!</v>
      </c>
      <c r="J43" s="5" t="e">
        <f>H43*0.5</f>
        <v>#DIV/0!</v>
      </c>
      <c r="K43" s="5" t="e">
        <f>I43-(I43*0.025)</f>
        <v>#DIV/0!</v>
      </c>
      <c r="L43" s="121" t="s">
        <v>130</v>
      </c>
    </row>
    <row r="44" spans="1:15" x14ac:dyDescent="0.35">
      <c r="A44" s="6" t="s">
        <v>50</v>
      </c>
      <c r="B44" s="20">
        <f t="shared" ref="B44:B49" si="5">C$12</f>
        <v>0</v>
      </c>
      <c r="C44" s="20">
        <f>K12</f>
        <v>0</v>
      </c>
      <c r="D44" s="25" t="e">
        <f t="shared" ref="D44:D49" si="6">B44/C44</f>
        <v>#DIV/0!</v>
      </c>
      <c r="E44" s="5" t="e">
        <f>E21*D44</f>
        <v>#DIV/0!</v>
      </c>
      <c r="F44" s="5" t="e">
        <f>F21*D44</f>
        <v>#DIV/0!</v>
      </c>
      <c r="G44" s="5" t="e">
        <f>G21*D44</f>
        <v>#DIV/0!</v>
      </c>
      <c r="H44" s="5" t="e">
        <f t="shared" ref="H44:H49" si="7">SUM(E44:G44)</f>
        <v>#DIV/0!</v>
      </c>
      <c r="I44" s="5" t="e">
        <f t="shared" ref="I44:I51" si="8">H44*0.5</f>
        <v>#DIV/0!</v>
      </c>
      <c r="J44" s="5" t="e">
        <f t="shared" ref="J44:J47" si="9">H44*0.5</f>
        <v>#DIV/0!</v>
      </c>
      <c r="K44" s="5" t="e">
        <f t="shared" ref="K44:K49" si="10">I44-(I44*0.025)</f>
        <v>#DIV/0!</v>
      </c>
      <c r="L44" s="121"/>
    </row>
    <row r="45" spans="1:15" x14ac:dyDescent="0.35">
      <c r="A45" s="6" t="s">
        <v>51</v>
      </c>
      <c r="B45" s="20">
        <f t="shared" si="5"/>
        <v>0</v>
      </c>
      <c r="C45" s="20">
        <f>K12</f>
        <v>0</v>
      </c>
      <c r="D45" s="25" t="e">
        <f t="shared" si="6"/>
        <v>#DIV/0!</v>
      </c>
      <c r="E45" s="5" t="e">
        <f>E22*D45</f>
        <v>#DIV/0!</v>
      </c>
      <c r="F45" s="5" t="e">
        <f>F22*D45</f>
        <v>#DIV/0!</v>
      </c>
      <c r="G45" s="5" t="e">
        <f>G22*D45</f>
        <v>#DIV/0!</v>
      </c>
      <c r="H45" s="5" t="e">
        <f t="shared" si="7"/>
        <v>#DIV/0!</v>
      </c>
      <c r="I45" s="5" t="e">
        <f t="shared" si="8"/>
        <v>#DIV/0!</v>
      </c>
      <c r="J45" s="5" t="e">
        <f t="shared" si="9"/>
        <v>#DIV/0!</v>
      </c>
      <c r="K45" s="5" t="e">
        <f t="shared" si="10"/>
        <v>#DIV/0!</v>
      </c>
      <c r="L45" s="121"/>
    </row>
    <row r="46" spans="1:15" x14ac:dyDescent="0.35">
      <c r="A46" s="6" t="s">
        <v>52</v>
      </c>
      <c r="B46" s="20">
        <f t="shared" si="5"/>
        <v>0</v>
      </c>
      <c r="C46" s="20">
        <f>K12</f>
        <v>0</v>
      </c>
      <c r="D46" s="25" t="e">
        <f t="shared" si="6"/>
        <v>#DIV/0!</v>
      </c>
      <c r="E46" s="5" t="e">
        <f>E23*D46</f>
        <v>#DIV/0!</v>
      </c>
      <c r="F46" s="5" t="e">
        <f>F23*D46</f>
        <v>#DIV/0!</v>
      </c>
      <c r="G46" s="5" t="e">
        <f>G23*D46</f>
        <v>#DIV/0!</v>
      </c>
      <c r="H46" s="5" t="e">
        <f t="shared" si="7"/>
        <v>#DIV/0!</v>
      </c>
      <c r="I46" s="5" t="e">
        <f t="shared" si="8"/>
        <v>#DIV/0!</v>
      </c>
      <c r="J46" s="5" t="e">
        <f t="shared" si="9"/>
        <v>#DIV/0!</v>
      </c>
      <c r="K46" s="5" t="e">
        <f t="shared" si="10"/>
        <v>#DIV/0!</v>
      </c>
      <c r="L46" s="121"/>
    </row>
    <row r="47" spans="1:15" x14ac:dyDescent="0.35">
      <c r="A47" s="6" t="s">
        <v>53</v>
      </c>
      <c r="B47" s="20">
        <f t="shared" si="5"/>
        <v>0</v>
      </c>
      <c r="C47" s="20">
        <f>K12</f>
        <v>0</v>
      </c>
      <c r="D47" s="25" t="e">
        <f t="shared" si="6"/>
        <v>#DIV/0!</v>
      </c>
      <c r="E47" s="5" t="e">
        <f>E25*D47</f>
        <v>#DIV/0!</v>
      </c>
      <c r="F47" s="5" t="e">
        <f>F25*D47</f>
        <v>#DIV/0!</v>
      </c>
      <c r="G47" s="5" t="e">
        <f>G25*D47</f>
        <v>#DIV/0!</v>
      </c>
      <c r="H47" s="5" t="e">
        <f t="shared" si="7"/>
        <v>#DIV/0!</v>
      </c>
      <c r="I47" s="5" t="e">
        <f t="shared" si="8"/>
        <v>#DIV/0!</v>
      </c>
      <c r="J47" s="5" t="e">
        <f t="shared" si="9"/>
        <v>#DIV/0!</v>
      </c>
      <c r="K47" s="5" t="e">
        <f t="shared" si="10"/>
        <v>#DIV/0!</v>
      </c>
      <c r="L47" s="121"/>
    </row>
    <row r="48" spans="1:15" x14ac:dyDescent="0.35">
      <c r="A48" s="6" t="s">
        <v>54</v>
      </c>
      <c r="B48" s="20">
        <f t="shared" si="5"/>
        <v>0</v>
      </c>
      <c r="C48" s="20">
        <f>K12</f>
        <v>0</v>
      </c>
      <c r="D48" s="25" t="e">
        <f t="shared" si="6"/>
        <v>#DIV/0!</v>
      </c>
      <c r="E48" s="5" t="e">
        <f>E26*D48</f>
        <v>#DIV/0!</v>
      </c>
      <c r="F48" s="5" t="e">
        <f>F26*D48</f>
        <v>#DIV/0!</v>
      </c>
      <c r="G48" s="5" t="e">
        <f>G26*D48</f>
        <v>#DIV/0!</v>
      </c>
      <c r="H48" s="5" t="e">
        <f t="shared" si="7"/>
        <v>#DIV/0!</v>
      </c>
      <c r="I48" s="5" t="e">
        <f>H48*0.75</f>
        <v>#DIV/0!</v>
      </c>
      <c r="J48" s="5" t="e">
        <f>H48*0.25</f>
        <v>#DIV/0!</v>
      </c>
      <c r="K48" s="5" t="e">
        <f t="shared" si="10"/>
        <v>#DIV/0!</v>
      </c>
      <c r="L48" s="121"/>
    </row>
    <row r="49" spans="1:15" x14ac:dyDescent="0.35">
      <c r="A49" s="6" t="s">
        <v>55</v>
      </c>
      <c r="B49" s="20">
        <f t="shared" si="5"/>
        <v>0</v>
      </c>
      <c r="C49" s="20">
        <f>I12</f>
        <v>0</v>
      </c>
      <c r="D49" s="25" t="e">
        <f t="shared" si="6"/>
        <v>#DIV/0!</v>
      </c>
      <c r="E49" s="5" t="e">
        <f>E27*D49</f>
        <v>#DIV/0!</v>
      </c>
      <c r="F49" s="5" t="e">
        <f>F27*D49</f>
        <v>#DIV/0!</v>
      </c>
      <c r="G49" s="5" t="e">
        <f>G27*D49</f>
        <v>#DIV/0!</v>
      </c>
      <c r="H49" s="5" t="e">
        <f t="shared" si="7"/>
        <v>#DIV/0!</v>
      </c>
      <c r="I49" s="5" t="e">
        <f t="shared" si="8"/>
        <v>#DIV/0!</v>
      </c>
      <c r="J49" s="5" t="e">
        <f t="shared" ref="J49:J51" si="11">H49*0.5</f>
        <v>#DIV/0!</v>
      </c>
      <c r="K49" s="5" t="e">
        <f t="shared" si="10"/>
        <v>#DIV/0!</v>
      </c>
      <c r="L49" s="121"/>
    </row>
    <row r="50" spans="1:15" x14ac:dyDescent="0.35">
      <c r="A50" s="6" t="s">
        <v>56</v>
      </c>
      <c r="B50" s="20">
        <f>C$12</f>
        <v>0</v>
      </c>
      <c r="C50" s="20">
        <f>E12</f>
        <v>0</v>
      </c>
      <c r="D50" s="25" t="e">
        <f>B50/C50</f>
        <v>#DIV/0!</v>
      </c>
      <c r="E50" s="5" t="e">
        <f>E28*D50</f>
        <v>#DIV/0!</v>
      </c>
      <c r="F50" s="5" t="e">
        <f>F28*D50</f>
        <v>#DIV/0!</v>
      </c>
      <c r="G50" s="5" t="e">
        <f>G28*D50</f>
        <v>#DIV/0!</v>
      </c>
      <c r="H50" s="5" t="e">
        <f>SUM(E50:G50)</f>
        <v>#DIV/0!</v>
      </c>
      <c r="I50" s="5" t="e">
        <f t="shared" si="8"/>
        <v>#DIV/0!</v>
      </c>
      <c r="J50" s="5" t="e">
        <f t="shared" si="11"/>
        <v>#DIV/0!</v>
      </c>
      <c r="K50" s="5" t="e">
        <f>I50-(I50*0.025)</f>
        <v>#DIV/0!</v>
      </c>
      <c r="L50" s="121"/>
      <c r="N50" s="2"/>
      <c r="O50" s="2"/>
    </row>
    <row r="51" spans="1:15" x14ac:dyDescent="0.35">
      <c r="A51" s="6" t="s">
        <v>57</v>
      </c>
      <c r="B51" s="20">
        <f>C$12</f>
        <v>0</v>
      </c>
      <c r="C51" s="20">
        <f>K12</f>
        <v>0</v>
      </c>
      <c r="D51" s="25" t="e">
        <f t="shared" ref="D51" si="12">B51/C51</f>
        <v>#DIV/0!</v>
      </c>
      <c r="E51" s="5" t="e">
        <f>E29*D51</f>
        <v>#DIV/0!</v>
      </c>
      <c r="F51" s="5" t="e">
        <f>F29*D51</f>
        <v>#DIV/0!</v>
      </c>
      <c r="G51" s="5" t="e">
        <f>G29*D51</f>
        <v>#DIV/0!</v>
      </c>
      <c r="H51" s="5" t="e">
        <f t="shared" ref="H51" si="13">SUM(E51:G51)</f>
        <v>#DIV/0!</v>
      </c>
      <c r="I51" s="5" t="e">
        <f t="shared" si="8"/>
        <v>#DIV/0!</v>
      </c>
      <c r="J51" s="5" t="e">
        <f t="shared" si="11"/>
        <v>#DIV/0!</v>
      </c>
      <c r="K51" s="5" t="e">
        <f t="shared" ref="K51:K52" si="14">I51-(I51*0.025)</f>
        <v>#DIV/0!</v>
      </c>
      <c r="L51" s="121"/>
      <c r="N51" s="2"/>
      <c r="O51" s="2"/>
    </row>
    <row r="52" spans="1:15" x14ac:dyDescent="0.35">
      <c r="D52" s="29" t="s">
        <v>36</v>
      </c>
      <c r="E52" s="30" t="e">
        <f t="shared" ref="E52:J52" si="15">SUM(E43:E51)</f>
        <v>#DIV/0!</v>
      </c>
      <c r="F52" s="30" t="e">
        <f t="shared" si="15"/>
        <v>#DIV/0!</v>
      </c>
      <c r="G52" s="30" t="e">
        <f t="shared" si="15"/>
        <v>#DIV/0!</v>
      </c>
      <c r="H52" s="30" t="e">
        <f t="shared" si="15"/>
        <v>#DIV/0!</v>
      </c>
      <c r="I52" s="30" t="e">
        <f t="shared" si="15"/>
        <v>#DIV/0!</v>
      </c>
      <c r="J52" s="31" t="e">
        <f t="shared" si="15"/>
        <v>#DIV/0!</v>
      </c>
      <c r="K52" s="31" t="e">
        <f t="shared" si="14"/>
        <v>#DIV/0!</v>
      </c>
      <c r="L52" s="121"/>
    </row>
    <row r="53" spans="1:15" x14ac:dyDescent="0.35">
      <c r="J53" s="29" t="s">
        <v>58</v>
      </c>
      <c r="K53" s="32" t="e">
        <f>I52-K52</f>
        <v>#DIV/0!</v>
      </c>
      <c r="L53" s="121"/>
    </row>
    <row r="54" spans="1:15" x14ac:dyDescent="0.35">
      <c r="A54" s="9" t="s">
        <v>59</v>
      </c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5" s="2" customFormat="1" x14ac:dyDescent="0.35">
      <c r="A55" s="64" t="s">
        <v>38</v>
      </c>
      <c r="B55" s="64" t="s">
        <v>60</v>
      </c>
      <c r="C55" s="64" t="s">
        <v>40</v>
      </c>
      <c r="D55" s="64" t="s">
        <v>61</v>
      </c>
      <c r="E55" s="64" t="s">
        <v>95</v>
      </c>
      <c r="F55" s="64" t="s">
        <v>96</v>
      </c>
      <c r="G55" s="64" t="s">
        <v>97</v>
      </c>
      <c r="H55" s="64" t="s">
        <v>65</v>
      </c>
      <c r="I55" s="64" t="s">
        <v>46</v>
      </c>
      <c r="J55" s="64" t="s">
        <v>47</v>
      </c>
      <c r="K55" s="64" t="s">
        <v>48</v>
      </c>
      <c r="N55" s="3"/>
      <c r="O55" s="3"/>
    </row>
    <row r="56" spans="1:15" s="2" customFormat="1" ht="16.5" customHeight="1" x14ac:dyDescent="0.35">
      <c r="A56" s="39" t="s">
        <v>66</v>
      </c>
      <c r="B56" s="20">
        <f t="shared" ref="B56:B58" si="16">A$12</f>
        <v>0</v>
      </c>
      <c r="C56" s="40">
        <f>G12</f>
        <v>0</v>
      </c>
      <c r="D56" s="41" t="e">
        <f t="shared" ref="D56:D66" si="17">B56/C56</f>
        <v>#DIV/0!</v>
      </c>
      <c r="E56" s="5" t="e">
        <f>E16*D56</f>
        <v>#DIV/0!</v>
      </c>
      <c r="F56" s="5" t="e">
        <f>F16*D56</f>
        <v>#DIV/0!</v>
      </c>
      <c r="G56" s="5" t="e">
        <f>G16*D56</f>
        <v>#DIV/0!</v>
      </c>
      <c r="H56" s="5" t="e">
        <f t="shared" ref="H56:H65" si="18">SUM(E56:G56)</f>
        <v>#DIV/0!</v>
      </c>
      <c r="I56" s="5" t="e">
        <f>H56*0.5</f>
        <v>#DIV/0!</v>
      </c>
      <c r="J56" s="5" t="e">
        <f>H56*0.5</f>
        <v>#DIV/0!</v>
      </c>
      <c r="K56" s="5" t="e">
        <f t="shared" ref="K56:K67" si="19">I56-(I56*0.025)</f>
        <v>#DIV/0!</v>
      </c>
      <c r="L56" s="122" t="s">
        <v>130</v>
      </c>
      <c r="N56" s="3"/>
      <c r="O56" s="3"/>
    </row>
    <row r="57" spans="1:15" s="2" customFormat="1" x14ac:dyDescent="0.35">
      <c r="A57" s="39" t="s">
        <v>67</v>
      </c>
      <c r="B57" s="20">
        <f t="shared" si="16"/>
        <v>0</v>
      </c>
      <c r="C57" s="40">
        <f>G12</f>
        <v>0</v>
      </c>
      <c r="D57" s="41" t="e">
        <f t="shared" si="17"/>
        <v>#DIV/0!</v>
      </c>
      <c r="E57" s="5" t="e">
        <f>E17*D57</f>
        <v>#DIV/0!</v>
      </c>
      <c r="F57" s="5" t="e">
        <f>F17*D57</f>
        <v>#DIV/0!</v>
      </c>
      <c r="G57" s="5" t="e">
        <f>G17*D57</f>
        <v>#DIV/0!</v>
      </c>
      <c r="H57" s="5" t="e">
        <f t="shared" si="18"/>
        <v>#DIV/0!</v>
      </c>
      <c r="I57" s="5" t="e">
        <f t="shared" ref="I57" si="20">H57*0.5</f>
        <v>#DIV/0!</v>
      </c>
      <c r="J57" s="5" t="e">
        <f>H57*0.5</f>
        <v>#DIV/0!</v>
      </c>
      <c r="K57" s="5" t="e">
        <f t="shared" si="19"/>
        <v>#DIV/0!</v>
      </c>
      <c r="L57" s="122"/>
      <c r="N57" s="3"/>
      <c r="O57" s="3"/>
    </row>
    <row r="58" spans="1:15" s="2" customFormat="1" x14ac:dyDescent="0.35">
      <c r="A58" s="39" t="s">
        <v>68</v>
      </c>
      <c r="B58" s="20">
        <f t="shared" si="16"/>
        <v>0</v>
      </c>
      <c r="C58" s="40">
        <f>G12</f>
        <v>0</v>
      </c>
      <c r="D58" s="41" t="e">
        <f t="shared" si="17"/>
        <v>#DIV/0!</v>
      </c>
      <c r="E58" s="5" t="e">
        <f>E18*D58</f>
        <v>#DIV/0!</v>
      </c>
      <c r="F58" s="5" t="e">
        <f>F18*D58</f>
        <v>#DIV/0!</v>
      </c>
      <c r="G58" s="5" t="e">
        <f>G18*D58</f>
        <v>#DIV/0!</v>
      </c>
      <c r="H58" s="5" t="e">
        <f t="shared" si="18"/>
        <v>#DIV/0!</v>
      </c>
      <c r="I58" s="5" t="e">
        <f>H58*0.75</f>
        <v>#DIV/0!</v>
      </c>
      <c r="J58" s="5" t="e">
        <f>H58*0.25</f>
        <v>#DIV/0!</v>
      </c>
      <c r="K58" s="5" t="e">
        <f t="shared" si="19"/>
        <v>#DIV/0!</v>
      </c>
      <c r="L58" s="122"/>
      <c r="N58" s="3"/>
      <c r="O58" s="3"/>
    </row>
    <row r="59" spans="1:15" x14ac:dyDescent="0.35">
      <c r="A59" s="6" t="s">
        <v>49</v>
      </c>
      <c r="B59" s="20">
        <f>A$12</f>
        <v>0</v>
      </c>
      <c r="C59" s="20">
        <f>E12</f>
        <v>0</v>
      </c>
      <c r="D59" s="41" t="e">
        <f t="shared" si="17"/>
        <v>#DIV/0!</v>
      </c>
      <c r="E59" s="5" t="e">
        <f>E20*D59</f>
        <v>#DIV/0!</v>
      </c>
      <c r="F59" s="5" t="e">
        <f>+F20*D59</f>
        <v>#DIV/0!</v>
      </c>
      <c r="G59" s="5" t="e">
        <f>+G20*D59</f>
        <v>#DIV/0!</v>
      </c>
      <c r="H59" s="5" t="e">
        <f t="shared" si="18"/>
        <v>#DIV/0!</v>
      </c>
      <c r="I59" s="5" t="e">
        <f t="shared" ref="I59:I66" si="21">H59*0.5</f>
        <v>#DIV/0!</v>
      </c>
      <c r="J59" s="5" t="e">
        <f t="shared" ref="J59:J66" si="22">H59*0.5</f>
        <v>#DIV/0!</v>
      </c>
      <c r="K59" s="5" t="e">
        <f t="shared" si="19"/>
        <v>#DIV/0!</v>
      </c>
      <c r="L59" s="122"/>
    </row>
    <row r="60" spans="1:15" x14ac:dyDescent="0.35">
      <c r="A60" s="6" t="s">
        <v>50</v>
      </c>
      <c r="B60" s="20">
        <f t="shared" ref="B60:B64" si="23">A$12</f>
        <v>0</v>
      </c>
      <c r="C60" s="20">
        <f>K12</f>
        <v>0</v>
      </c>
      <c r="D60" s="41" t="e">
        <f t="shared" si="17"/>
        <v>#DIV/0!</v>
      </c>
      <c r="E60" s="5" t="e">
        <f>E21*D60</f>
        <v>#DIV/0!</v>
      </c>
      <c r="F60" s="5" t="e">
        <f>+F21*D60</f>
        <v>#DIV/0!</v>
      </c>
      <c r="G60" s="5" t="e">
        <f>+G21*D60</f>
        <v>#DIV/0!</v>
      </c>
      <c r="H60" s="5" t="e">
        <f t="shared" si="18"/>
        <v>#DIV/0!</v>
      </c>
      <c r="I60" s="5" t="e">
        <f t="shared" si="21"/>
        <v>#DIV/0!</v>
      </c>
      <c r="J60" s="5" t="e">
        <f t="shared" si="22"/>
        <v>#DIV/0!</v>
      </c>
      <c r="K60" s="5" t="e">
        <f t="shared" si="19"/>
        <v>#DIV/0!</v>
      </c>
      <c r="L60" s="122"/>
    </row>
    <row r="61" spans="1:15" x14ac:dyDescent="0.35">
      <c r="A61" s="6" t="s">
        <v>51</v>
      </c>
      <c r="B61" s="20">
        <f t="shared" si="23"/>
        <v>0</v>
      </c>
      <c r="C61" s="20">
        <f>K12</f>
        <v>0</v>
      </c>
      <c r="D61" s="41" t="e">
        <f t="shared" si="17"/>
        <v>#DIV/0!</v>
      </c>
      <c r="E61" s="5" t="e">
        <f>E22*D61</f>
        <v>#DIV/0!</v>
      </c>
      <c r="F61" s="5" t="e">
        <f>+F22*D61</f>
        <v>#DIV/0!</v>
      </c>
      <c r="G61" s="5" t="e">
        <f>+G22*D61</f>
        <v>#DIV/0!</v>
      </c>
      <c r="H61" s="5" t="e">
        <f t="shared" si="18"/>
        <v>#DIV/0!</v>
      </c>
      <c r="I61" s="5" t="e">
        <f t="shared" si="21"/>
        <v>#DIV/0!</v>
      </c>
      <c r="J61" s="5" t="e">
        <f t="shared" si="22"/>
        <v>#DIV/0!</v>
      </c>
      <c r="K61" s="5" t="e">
        <f t="shared" si="19"/>
        <v>#DIV/0!</v>
      </c>
      <c r="L61" s="122"/>
    </row>
    <row r="62" spans="1:15" x14ac:dyDescent="0.35">
      <c r="A62" s="6" t="s">
        <v>52</v>
      </c>
      <c r="B62" s="20">
        <f t="shared" si="23"/>
        <v>0</v>
      </c>
      <c r="C62" s="20">
        <f>K12</f>
        <v>0</v>
      </c>
      <c r="D62" s="41" t="e">
        <f t="shared" si="17"/>
        <v>#DIV/0!</v>
      </c>
      <c r="E62" s="5" t="e">
        <f>E23*D62</f>
        <v>#DIV/0!</v>
      </c>
      <c r="F62" s="5" t="e">
        <f>+F23*D62</f>
        <v>#DIV/0!</v>
      </c>
      <c r="G62" s="5" t="e">
        <f>+G23*D62</f>
        <v>#DIV/0!</v>
      </c>
      <c r="H62" s="5" t="e">
        <f t="shared" si="18"/>
        <v>#DIV/0!</v>
      </c>
      <c r="I62" s="5" t="e">
        <f t="shared" si="21"/>
        <v>#DIV/0!</v>
      </c>
      <c r="J62" s="5" t="e">
        <f t="shared" si="22"/>
        <v>#DIV/0!</v>
      </c>
      <c r="K62" s="5" t="e">
        <f t="shared" si="19"/>
        <v>#DIV/0!</v>
      </c>
      <c r="L62" s="122"/>
    </row>
    <row r="63" spans="1:15" x14ac:dyDescent="0.35">
      <c r="A63" s="6" t="s">
        <v>53</v>
      </c>
      <c r="B63" s="20">
        <f>A$12</f>
        <v>0</v>
      </c>
      <c r="C63" s="20">
        <f>K12</f>
        <v>0</v>
      </c>
      <c r="D63" s="41" t="e">
        <f t="shared" si="17"/>
        <v>#DIV/0!</v>
      </c>
      <c r="E63" s="5" t="e">
        <f>E25*D63</f>
        <v>#DIV/0!</v>
      </c>
      <c r="F63" s="5" t="e">
        <f>F25*D63</f>
        <v>#DIV/0!</v>
      </c>
      <c r="G63" s="5" t="e">
        <f>G25*D63</f>
        <v>#DIV/0!</v>
      </c>
      <c r="H63" s="5" t="e">
        <f t="shared" ref="H63" si="24">SUM(E63:G63)</f>
        <v>#DIV/0!</v>
      </c>
      <c r="I63" s="5" t="e">
        <f t="shared" si="21"/>
        <v>#DIV/0!</v>
      </c>
      <c r="J63" s="5" t="e">
        <f t="shared" si="22"/>
        <v>#DIV/0!</v>
      </c>
      <c r="K63" s="5" t="e">
        <f t="shared" si="19"/>
        <v>#DIV/0!</v>
      </c>
      <c r="L63" s="122"/>
    </row>
    <row r="64" spans="1:15" x14ac:dyDescent="0.35">
      <c r="A64" s="6" t="s">
        <v>54</v>
      </c>
      <c r="B64" s="20">
        <f t="shared" si="23"/>
        <v>0</v>
      </c>
      <c r="C64" s="20">
        <f>K12</f>
        <v>0</v>
      </c>
      <c r="D64" s="41" t="e">
        <f t="shared" si="17"/>
        <v>#DIV/0!</v>
      </c>
      <c r="E64" s="5" t="e">
        <f>E26*D64</f>
        <v>#DIV/0!</v>
      </c>
      <c r="F64" s="5" t="e">
        <f>F26*D64</f>
        <v>#DIV/0!</v>
      </c>
      <c r="G64" s="5" t="e">
        <f>G26*D64</f>
        <v>#DIV/0!</v>
      </c>
      <c r="H64" s="5" t="e">
        <f t="shared" si="18"/>
        <v>#DIV/0!</v>
      </c>
      <c r="I64" s="5" t="e">
        <f>H64*0.75</f>
        <v>#DIV/0!</v>
      </c>
      <c r="J64" s="5" t="e">
        <f>H64*0.25</f>
        <v>#DIV/0!</v>
      </c>
      <c r="K64" s="5" t="e">
        <f t="shared" si="19"/>
        <v>#DIV/0!</v>
      </c>
      <c r="L64" s="122"/>
    </row>
    <row r="65" spans="1:15" x14ac:dyDescent="0.35">
      <c r="A65" s="6" t="s">
        <v>56</v>
      </c>
      <c r="B65" s="20">
        <f>A$12</f>
        <v>0</v>
      </c>
      <c r="C65" s="38">
        <f>E12</f>
        <v>0</v>
      </c>
      <c r="D65" s="41" t="e">
        <f t="shared" si="17"/>
        <v>#DIV/0!</v>
      </c>
      <c r="E65" s="5" t="e">
        <f>E28*D65</f>
        <v>#DIV/0!</v>
      </c>
      <c r="F65" s="5" t="e">
        <f>F28*D65</f>
        <v>#DIV/0!</v>
      </c>
      <c r="G65" s="5" t="e">
        <f>G28*D65</f>
        <v>#DIV/0!</v>
      </c>
      <c r="H65" s="5" t="e">
        <f t="shared" si="18"/>
        <v>#DIV/0!</v>
      </c>
      <c r="I65" s="5" t="e">
        <f t="shared" si="21"/>
        <v>#DIV/0!</v>
      </c>
      <c r="J65" s="5" t="e">
        <f t="shared" si="22"/>
        <v>#DIV/0!</v>
      </c>
      <c r="K65" s="5" t="e">
        <f t="shared" si="19"/>
        <v>#DIV/0!</v>
      </c>
      <c r="L65" s="122"/>
    </row>
    <row r="66" spans="1:15" x14ac:dyDescent="0.35">
      <c r="A66" s="6" t="s">
        <v>57</v>
      </c>
      <c r="B66" s="20">
        <f>A$12</f>
        <v>0</v>
      </c>
      <c r="C66" s="20">
        <f>K12</f>
        <v>0</v>
      </c>
      <c r="D66" s="41" t="e">
        <f t="shared" si="17"/>
        <v>#DIV/0!</v>
      </c>
      <c r="E66" s="5" t="e">
        <f>E29*D66</f>
        <v>#DIV/0!</v>
      </c>
      <c r="F66" s="5" t="e">
        <f>+F29*D66</f>
        <v>#DIV/0!</v>
      </c>
      <c r="G66" s="5" t="e">
        <f>+G29*D66</f>
        <v>#DIV/0!</v>
      </c>
      <c r="H66" s="5" t="e">
        <f t="shared" ref="H66" si="25">SUM(E66:G66)</f>
        <v>#DIV/0!</v>
      </c>
      <c r="I66" s="5" t="e">
        <f t="shared" si="21"/>
        <v>#DIV/0!</v>
      </c>
      <c r="J66" s="5" t="e">
        <f t="shared" si="22"/>
        <v>#DIV/0!</v>
      </c>
      <c r="K66" s="5" t="e">
        <f t="shared" si="19"/>
        <v>#DIV/0!</v>
      </c>
      <c r="L66" s="122"/>
    </row>
    <row r="67" spans="1:15" x14ac:dyDescent="0.35">
      <c r="D67" s="29" t="s">
        <v>36</v>
      </c>
      <c r="E67" s="30" t="e">
        <f>SUM(E56:E66)</f>
        <v>#DIV/0!</v>
      </c>
      <c r="F67" s="30" t="e">
        <f t="shared" ref="F67:I67" si="26">SUM(F56:F66)</f>
        <v>#DIV/0!</v>
      </c>
      <c r="G67" s="30" t="e">
        <f t="shared" si="26"/>
        <v>#DIV/0!</v>
      </c>
      <c r="H67" s="30" t="e">
        <f t="shared" si="26"/>
        <v>#DIV/0!</v>
      </c>
      <c r="I67" s="30" t="e">
        <f t="shared" si="26"/>
        <v>#DIV/0!</v>
      </c>
      <c r="J67" s="42" t="e">
        <f>SUM(J56:J66)</f>
        <v>#DIV/0!</v>
      </c>
      <c r="K67" s="43" t="e">
        <f t="shared" si="19"/>
        <v>#DIV/0!</v>
      </c>
      <c r="L67" s="122"/>
      <c r="N67" s="2"/>
      <c r="O67" s="2"/>
    </row>
    <row r="68" spans="1:15" x14ac:dyDescent="0.35">
      <c r="J68" s="29" t="s">
        <v>58</v>
      </c>
      <c r="K68" s="33" t="e">
        <f>I67-K67</f>
        <v>#DIV/0!</v>
      </c>
      <c r="L68" s="122"/>
    </row>
    <row r="69" spans="1:15" x14ac:dyDescent="0.35">
      <c r="A69" s="9" t="s">
        <v>2</v>
      </c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5" x14ac:dyDescent="0.35">
      <c r="A70" s="9" t="s">
        <v>3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5" x14ac:dyDescent="0.35">
      <c r="A71" s="9" t="s">
        <v>5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5" x14ac:dyDescent="0.35">
      <c r="A72" s="11" t="s">
        <v>4</v>
      </c>
      <c r="B72" s="12"/>
      <c r="C72" s="12"/>
      <c r="D72" s="12"/>
      <c r="E72" s="12"/>
      <c r="F72" s="12"/>
      <c r="G72" s="12"/>
      <c r="H72" s="12"/>
      <c r="I72" s="12"/>
      <c r="J72" s="12"/>
      <c r="K72" s="13"/>
    </row>
    <row r="73" spans="1:15" x14ac:dyDescent="0.35">
      <c r="A73" s="14" t="s">
        <v>88</v>
      </c>
      <c r="B73" s="15"/>
      <c r="C73" s="15"/>
      <c r="D73" s="15"/>
      <c r="E73" s="15"/>
      <c r="F73" s="15"/>
      <c r="G73" s="15"/>
      <c r="H73" s="15"/>
      <c r="I73" s="15"/>
      <c r="J73" s="15"/>
      <c r="K73" s="16"/>
    </row>
    <row r="74" spans="1:15" x14ac:dyDescent="0.35">
      <c r="A74" s="17" t="s">
        <v>3</v>
      </c>
    </row>
    <row r="75" spans="1:15" x14ac:dyDescent="0.35">
      <c r="A75" s="9" t="s">
        <v>69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5" x14ac:dyDescent="0.35">
      <c r="D76" s="64" t="s">
        <v>38</v>
      </c>
      <c r="E76" s="64" t="s">
        <v>98</v>
      </c>
      <c r="F76" s="64" t="s">
        <v>99</v>
      </c>
      <c r="G76" s="64" t="s">
        <v>100</v>
      </c>
      <c r="H76" s="64" t="s">
        <v>73</v>
      </c>
    </row>
    <row r="77" spans="1:15" x14ac:dyDescent="0.35">
      <c r="D77" s="39" t="s">
        <v>66</v>
      </c>
      <c r="E77" s="44" t="e">
        <f t="shared" ref="E77:G79" si="27">E16-E56</f>
        <v>#DIV/0!</v>
      </c>
      <c r="F77" s="44" t="e">
        <f t="shared" si="27"/>
        <v>#DIV/0!</v>
      </c>
      <c r="G77" s="44" t="e">
        <f t="shared" si="27"/>
        <v>#DIV/0!</v>
      </c>
      <c r="H77" s="45" t="e">
        <f>E77+F77+G77</f>
        <v>#DIV/0!</v>
      </c>
    </row>
    <row r="78" spans="1:15" x14ac:dyDescent="0.35">
      <c r="D78" s="39" t="s">
        <v>67</v>
      </c>
      <c r="E78" s="44" t="e">
        <f t="shared" si="27"/>
        <v>#DIV/0!</v>
      </c>
      <c r="F78" s="44" t="e">
        <f t="shared" si="27"/>
        <v>#DIV/0!</v>
      </c>
      <c r="G78" s="44" t="e">
        <f t="shared" si="27"/>
        <v>#DIV/0!</v>
      </c>
      <c r="H78" s="45" t="e">
        <f t="shared" ref="H78:H79" si="28">E78+F78+G78</f>
        <v>#DIV/0!</v>
      </c>
    </row>
    <row r="79" spans="1:15" x14ac:dyDescent="0.35">
      <c r="D79" s="39" t="s">
        <v>68</v>
      </c>
      <c r="E79" s="44" t="e">
        <f t="shared" si="27"/>
        <v>#DIV/0!</v>
      </c>
      <c r="F79" s="44" t="e">
        <f t="shared" si="27"/>
        <v>#DIV/0!</v>
      </c>
      <c r="G79" s="44" t="e">
        <f t="shared" si="27"/>
        <v>#DIV/0!</v>
      </c>
      <c r="H79" s="45" t="e">
        <f t="shared" si="28"/>
        <v>#DIV/0!</v>
      </c>
    </row>
    <row r="80" spans="1:15" x14ac:dyDescent="0.35">
      <c r="D80" s="6" t="s">
        <v>74</v>
      </c>
      <c r="E80" s="44">
        <f>E19</f>
        <v>0</v>
      </c>
      <c r="F80" s="44">
        <f>F19</f>
        <v>0</v>
      </c>
      <c r="G80" s="44">
        <f>G19</f>
        <v>0</v>
      </c>
      <c r="H80" s="44">
        <f>H19</f>
        <v>0</v>
      </c>
    </row>
    <row r="81" spans="1:11" x14ac:dyDescent="0.35">
      <c r="D81" s="6" t="s">
        <v>50</v>
      </c>
      <c r="E81" s="44" t="e">
        <f t="shared" ref="E81:H83" si="29">E21-E44-E60</f>
        <v>#DIV/0!</v>
      </c>
      <c r="F81" s="44" t="e">
        <f t="shared" si="29"/>
        <v>#DIV/0!</v>
      </c>
      <c r="G81" s="44" t="e">
        <f t="shared" si="29"/>
        <v>#DIV/0!</v>
      </c>
      <c r="H81" s="44" t="e">
        <f t="shared" si="29"/>
        <v>#DIV/0!</v>
      </c>
    </row>
    <row r="82" spans="1:11" x14ac:dyDescent="0.35">
      <c r="D82" s="6" t="s">
        <v>51</v>
      </c>
      <c r="E82" s="44" t="e">
        <f t="shared" si="29"/>
        <v>#DIV/0!</v>
      </c>
      <c r="F82" s="44" t="e">
        <f t="shared" si="29"/>
        <v>#DIV/0!</v>
      </c>
      <c r="G82" s="44" t="e">
        <f t="shared" si="29"/>
        <v>#DIV/0!</v>
      </c>
      <c r="H82" s="44" t="e">
        <f t="shared" si="29"/>
        <v>#DIV/0!</v>
      </c>
    </row>
    <row r="83" spans="1:11" x14ac:dyDescent="0.35">
      <c r="D83" s="6" t="s">
        <v>52</v>
      </c>
      <c r="E83" s="44" t="e">
        <f t="shared" si="29"/>
        <v>#DIV/0!</v>
      </c>
      <c r="F83" s="44" t="e">
        <f t="shared" si="29"/>
        <v>#DIV/0!</v>
      </c>
      <c r="G83" s="44" t="e">
        <f t="shared" si="29"/>
        <v>#DIV/0!</v>
      </c>
      <c r="H83" s="44" t="e">
        <f t="shared" si="29"/>
        <v>#DIV/0!</v>
      </c>
    </row>
    <row r="84" spans="1:11" x14ac:dyDescent="0.35">
      <c r="D84" s="6" t="s">
        <v>75</v>
      </c>
      <c r="E84" s="44">
        <f>E24</f>
        <v>0</v>
      </c>
      <c r="F84" s="44">
        <f>F24</f>
        <v>0</v>
      </c>
      <c r="G84" s="44">
        <f>G24</f>
        <v>0</v>
      </c>
      <c r="H84" s="44">
        <f>H24</f>
        <v>0</v>
      </c>
    </row>
    <row r="85" spans="1:11" x14ac:dyDescent="0.35">
      <c r="D85" s="6" t="s">
        <v>53</v>
      </c>
      <c r="E85" s="44" t="e">
        <f t="shared" ref="E85:H86" si="30">E25-E47-E63</f>
        <v>#DIV/0!</v>
      </c>
      <c r="F85" s="44" t="e">
        <f t="shared" si="30"/>
        <v>#DIV/0!</v>
      </c>
      <c r="G85" s="44" t="e">
        <f t="shared" si="30"/>
        <v>#DIV/0!</v>
      </c>
      <c r="H85" s="44" t="e">
        <f t="shared" si="30"/>
        <v>#DIV/0!</v>
      </c>
    </row>
    <row r="86" spans="1:11" x14ac:dyDescent="0.35">
      <c r="D86" s="6" t="s">
        <v>54</v>
      </c>
      <c r="E86" s="44" t="e">
        <f t="shared" si="30"/>
        <v>#DIV/0!</v>
      </c>
      <c r="F86" s="44" t="e">
        <f t="shared" si="30"/>
        <v>#DIV/0!</v>
      </c>
      <c r="G86" s="44" t="e">
        <f t="shared" si="30"/>
        <v>#DIV/0!</v>
      </c>
      <c r="H86" s="44" t="e">
        <f t="shared" si="30"/>
        <v>#DIV/0!</v>
      </c>
    </row>
    <row r="87" spans="1:11" x14ac:dyDescent="0.35">
      <c r="D87" s="6" t="s">
        <v>55</v>
      </c>
      <c r="E87" s="44" t="e">
        <f>E27-E49</f>
        <v>#DIV/0!</v>
      </c>
      <c r="F87" s="44" t="e">
        <f>F27-F49</f>
        <v>#DIV/0!</v>
      </c>
      <c r="G87" s="44" t="e">
        <f>G27-G49</f>
        <v>#DIV/0!</v>
      </c>
      <c r="H87" s="44" t="e">
        <f>H27-H49</f>
        <v>#DIV/0!</v>
      </c>
    </row>
    <row r="88" spans="1:11" x14ac:dyDescent="0.35">
      <c r="D88" s="6" t="s">
        <v>57</v>
      </c>
      <c r="E88" s="44" t="e">
        <f>E29-E51-E66</f>
        <v>#DIV/0!</v>
      </c>
      <c r="F88" s="44" t="e">
        <f>F29-F51-F66</f>
        <v>#DIV/0!</v>
      </c>
      <c r="G88" s="44" t="e">
        <f>G29-G51-G66</f>
        <v>#DIV/0!</v>
      </c>
      <c r="H88" s="44" t="e">
        <f>H29-H51-H66</f>
        <v>#DIV/0!</v>
      </c>
    </row>
    <row r="89" spans="1:11" x14ac:dyDescent="0.35">
      <c r="D89" s="29" t="s">
        <v>36</v>
      </c>
      <c r="E89" s="34" t="e">
        <f>SUM(E77:E88)</f>
        <v>#DIV/0!</v>
      </c>
      <c r="F89" s="34" t="e">
        <f>SUM(F77:F88)</f>
        <v>#DIV/0!</v>
      </c>
      <c r="G89" s="34" t="e">
        <f>SUM(G77:G88)</f>
        <v>#DIV/0!</v>
      </c>
      <c r="H89" s="46" t="e">
        <f>SUM(H77:H88)</f>
        <v>#DIV/0!</v>
      </c>
    </row>
    <row r="91" spans="1:11" x14ac:dyDescent="0.35">
      <c r="E91" s="35" t="s">
        <v>89</v>
      </c>
      <c r="F91" s="35" t="s">
        <v>90</v>
      </c>
      <c r="G91" s="35" t="s">
        <v>91</v>
      </c>
      <c r="H91" s="35" t="s">
        <v>76</v>
      </c>
      <c r="I91" s="35" t="s">
        <v>46</v>
      </c>
      <c r="J91" s="35" t="s">
        <v>47</v>
      </c>
      <c r="K91" s="35" t="s">
        <v>48</v>
      </c>
    </row>
    <row r="92" spans="1:11" x14ac:dyDescent="0.35">
      <c r="D92" s="29" t="s">
        <v>77</v>
      </c>
      <c r="E92" s="36">
        <f>E30</f>
        <v>0</v>
      </c>
      <c r="F92" s="36">
        <f>F30</f>
        <v>0</v>
      </c>
      <c r="G92" s="36">
        <f>G30</f>
        <v>0</v>
      </c>
      <c r="H92" s="36" t="e">
        <f>H67+H52</f>
        <v>#DIV/0!</v>
      </c>
      <c r="I92" s="36" t="e">
        <f>I67+I52</f>
        <v>#DIV/0!</v>
      </c>
      <c r="J92" s="36" t="e">
        <f t="shared" ref="J92:K92" si="31">J67+J52</f>
        <v>#DIV/0!</v>
      </c>
      <c r="K92" s="36" t="e">
        <f t="shared" si="31"/>
        <v>#DIV/0!</v>
      </c>
    </row>
    <row r="93" spans="1:11" ht="14.6" thickBot="1" x14ac:dyDescent="0.4">
      <c r="J93" s="29" t="s">
        <v>58</v>
      </c>
      <c r="K93" s="34" t="e">
        <f>I92-K92</f>
        <v>#DIV/0!</v>
      </c>
    </row>
    <row r="94" spans="1:11" ht="20.149999999999999" x14ac:dyDescent="0.35">
      <c r="A94" s="128" t="s">
        <v>78</v>
      </c>
      <c r="B94" s="129"/>
      <c r="C94" s="130"/>
      <c r="D94" s="131" t="s">
        <v>79</v>
      </c>
      <c r="E94" s="132"/>
      <c r="F94" s="133"/>
      <c r="G94" s="47" t="s">
        <v>80</v>
      </c>
    </row>
    <row r="95" spans="1:11" ht="84.9" x14ac:dyDescent="0.35">
      <c r="A95" s="48" t="s">
        <v>81</v>
      </c>
      <c r="B95" s="49" t="s">
        <v>82</v>
      </c>
      <c r="C95" s="50" t="s">
        <v>83</v>
      </c>
      <c r="D95" s="51" t="s">
        <v>84</v>
      </c>
      <c r="E95" s="52" t="s">
        <v>85</v>
      </c>
      <c r="F95" s="53" t="s">
        <v>86</v>
      </c>
      <c r="G95" s="54" t="s">
        <v>87</v>
      </c>
    </row>
    <row r="96" spans="1:11" ht="21" customHeight="1" thickBot="1" x14ac:dyDescent="0.4">
      <c r="A96" s="55" t="e">
        <f>K52</f>
        <v>#DIV/0!</v>
      </c>
      <c r="B96" s="56" t="e">
        <f>J52</f>
        <v>#DIV/0!</v>
      </c>
      <c r="C96" s="57" t="e">
        <f>K53</f>
        <v>#DIV/0!</v>
      </c>
      <c r="D96" s="58" t="e">
        <f>K67</f>
        <v>#DIV/0!</v>
      </c>
      <c r="E96" s="59" t="e">
        <f>J67</f>
        <v>#DIV/0!</v>
      </c>
      <c r="F96" s="60" t="e">
        <f>K68</f>
        <v>#DIV/0!</v>
      </c>
      <c r="G96" s="61" t="e">
        <f>H89</f>
        <v>#DIV/0!</v>
      </c>
    </row>
  </sheetData>
  <mergeCells count="13">
    <mergeCell ref="A94:C94"/>
    <mergeCell ref="D94:F94"/>
    <mergeCell ref="B15:C15"/>
    <mergeCell ref="B16:C16"/>
    <mergeCell ref="B17:C17"/>
    <mergeCell ref="B18:C18"/>
    <mergeCell ref="B25:C25"/>
    <mergeCell ref="B26:C26"/>
    <mergeCell ref="E4:G4"/>
    <mergeCell ref="L43:L53"/>
    <mergeCell ref="L56:L68"/>
    <mergeCell ref="A10:K10"/>
    <mergeCell ref="B28:C28"/>
  </mergeCells>
  <pageMargins left="0.7" right="0.7" top="0.75" bottom="0.75" header="0.3" footer="0.3"/>
  <pageSetup scale="65" orientation="landscape" r:id="rId1"/>
  <rowBreaks count="2" manualBreakCount="2">
    <brk id="34" max="16383" man="1"/>
    <brk id="9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97"/>
  <sheetViews>
    <sheetView zoomScaleNormal="100" workbookViewId="0">
      <selection activeCell="A4" sqref="A4"/>
    </sheetView>
  </sheetViews>
  <sheetFormatPr defaultColWidth="9.15234375" defaultRowHeight="14.15" x14ac:dyDescent="0.35"/>
  <cols>
    <col min="1" max="11" width="16.69140625" style="3" customWidth="1"/>
    <col min="12" max="12" width="23.3828125" style="3" customWidth="1"/>
    <col min="13" max="13" width="15.69140625" style="3" bestFit="1" customWidth="1"/>
    <col min="14" max="14" width="19.3046875" style="3" customWidth="1"/>
    <col min="15" max="15" width="26" style="3" bestFit="1" customWidth="1"/>
    <col min="16" max="16" width="46.69140625" style="3" bestFit="1" customWidth="1"/>
    <col min="17" max="16384" width="9.15234375" style="3"/>
  </cols>
  <sheetData>
    <row r="1" spans="1:11" x14ac:dyDescent="0.35">
      <c r="A1" s="8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A2" s="8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35">
      <c r="A3" s="8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8" customHeight="1" x14ac:dyDescent="0.35">
      <c r="A4" s="4"/>
      <c r="E4" s="120" t="s">
        <v>0</v>
      </c>
      <c r="F4" s="120"/>
      <c r="G4" s="120"/>
    </row>
    <row r="5" spans="1:11" ht="20.6" customHeight="1" thickBot="1" x14ac:dyDescent="0.4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9.3" customHeight="1" thickBot="1" x14ac:dyDescent="0.4">
      <c r="A6" s="14" t="s">
        <v>142</v>
      </c>
      <c r="B6" s="119"/>
      <c r="C6" s="15"/>
      <c r="D6" s="15"/>
      <c r="E6" s="15"/>
      <c r="F6" s="15"/>
      <c r="G6" s="15"/>
      <c r="H6" s="15"/>
      <c r="I6" s="15"/>
      <c r="J6" s="15"/>
      <c r="K6" s="16"/>
    </row>
    <row r="7" spans="1:11" ht="7.3" customHeight="1" x14ac:dyDescent="0.35">
      <c r="A7" s="1"/>
    </row>
    <row r="8" spans="1:11" x14ac:dyDescent="0.35">
      <c r="A8" s="17" t="s">
        <v>3</v>
      </c>
    </row>
    <row r="11" spans="1:11" s="19" customFormat="1" ht="84.9" x14ac:dyDescent="0.4">
      <c r="A11" s="63" t="s">
        <v>102</v>
      </c>
      <c r="B11" s="18"/>
      <c r="C11" s="63" t="s">
        <v>101</v>
      </c>
      <c r="D11" s="18"/>
      <c r="E11" s="63" t="s">
        <v>106</v>
      </c>
      <c r="F11" s="18"/>
      <c r="G11" s="63" t="s">
        <v>103</v>
      </c>
      <c r="H11" s="18"/>
      <c r="I11" s="63" t="s">
        <v>104</v>
      </c>
      <c r="J11" s="18"/>
      <c r="K11" s="63" t="s">
        <v>105</v>
      </c>
    </row>
    <row r="12" spans="1:11" s="22" customFormat="1" x14ac:dyDescent="0.35">
      <c r="A12" s="97"/>
      <c r="B12" s="21"/>
      <c r="C12" s="97"/>
      <c r="D12" s="21"/>
      <c r="E12" s="20">
        <f>SUM(A12+C12)</f>
        <v>0</v>
      </c>
      <c r="F12" s="21"/>
      <c r="G12" s="97"/>
      <c r="H12" s="21"/>
      <c r="I12" s="97"/>
      <c r="J12" s="21"/>
      <c r="K12" s="20">
        <f>SUM(G12+I12)</f>
        <v>0</v>
      </c>
    </row>
    <row r="14" spans="1:11" x14ac:dyDescent="0.35">
      <c r="A14" s="9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s="19" customFormat="1" ht="28.3" x14ac:dyDescent="0.4">
      <c r="A15" s="63" t="s">
        <v>14</v>
      </c>
      <c r="B15" s="134" t="s">
        <v>15</v>
      </c>
      <c r="C15" s="134"/>
      <c r="D15" s="63" t="s">
        <v>134</v>
      </c>
      <c r="E15" s="63" t="s">
        <v>138</v>
      </c>
      <c r="F15" s="63" t="s">
        <v>139</v>
      </c>
      <c r="G15" s="63" t="s">
        <v>140</v>
      </c>
      <c r="H15" s="63" t="s">
        <v>1</v>
      </c>
    </row>
    <row r="16" spans="1:11" s="19" customFormat="1" x14ac:dyDescent="0.35">
      <c r="A16" s="37">
        <v>727</v>
      </c>
      <c r="B16" s="135" t="s">
        <v>19</v>
      </c>
      <c r="C16" s="136"/>
      <c r="D16" s="117">
        <f>+Before!D16</f>
        <v>0</v>
      </c>
      <c r="E16" s="5">
        <f>E$35*$D$16</f>
        <v>0</v>
      </c>
      <c r="F16" s="5">
        <f>F$35*$D$16</f>
        <v>0</v>
      </c>
      <c r="G16" s="5">
        <f>G$35*$D$16</f>
        <v>0</v>
      </c>
      <c r="H16" s="5">
        <f>SUM(E16:G16)</f>
        <v>0</v>
      </c>
    </row>
    <row r="17" spans="1:11" s="19" customFormat="1" x14ac:dyDescent="0.35">
      <c r="A17" s="37">
        <v>731</v>
      </c>
      <c r="B17" s="135" t="s">
        <v>20</v>
      </c>
      <c r="C17" s="136"/>
      <c r="D17" s="117">
        <f>+Before!D17</f>
        <v>0</v>
      </c>
      <c r="E17" s="5">
        <f>E$35*$D$17</f>
        <v>0</v>
      </c>
      <c r="F17" s="5">
        <f>F$35*$D$17</f>
        <v>0</v>
      </c>
      <c r="G17" s="5">
        <f>G$35*$D$17</f>
        <v>0</v>
      </c>
      <c r="H17" s="5">
        <f>SUM(E17:G17)</f>
        <v>0</v>
      </c>
    </row>
    <row r="18" spans="1:11" s="19" customFormat="1" x14ac:dyDescent="0.35">
      <c r="A18" s="37">
        <v>732</v>
      </c>
      <c r="B18" s="135" t="s">
        <v>21</v>
      </c>
      <c r="C18" s="136"/>
      <c r="D18" s="117">
        <f>+Before!D18</f>
        <v>0</v>
      </c>
      <c r="E18" s="5">
        <f>E$35*$D$18</f>
        <v>0</v>
      </c>
      <c r="F18" s="5">
        <f>F$35*$D$18</f>
        <v>0</v>
      </c>
      <c r="G18" s="5">
        <f>G$35*$D$18</f>
        <v>0</v>
      </c>
      <c r="H18" s="5">
        <f>SUM(E18:G18)</f>
        <v>0</v>
      </c>
    </row>
    <row r="19" spans="1:11" x14ac:dyDescent="0.35">
      <c r="A19" s="7">
        <v>761</v>
      </c>
      <c r="B19" s="6" t="s">
        <v>22</v>
      </c>
      <c r="C19" s="6"/>
      <c r="D19" s="117">
        <f>+Before!D19</f>
        <v>0</v>
      </c>
      <c r="E19" s="5">
        <f t="shared" ref="E19:E29" si="0">E$35*D19</f>
        <v>0</v>
      </c>
      <c r="F19" s="5">
        <f t="shared" ref="F19:F29" si="1">+F$35*D19</f>
        <v>0</v>
      </c>
      <c r="G19" s="5">
        <f t="shared" ref="G19:G29" si="2">G$35*D19</f>
        <v>0</v>
      </c>
      <c r="H19" s="5">
        <f>SUM(E19:G19)</f>
        <v>0</v>
      </c>
      <c r="J19" s="24" t="s">
        <v>23</v>
      </c>
      <c r="K19" s="71" t="e">
        <f>A12/G12</f>
        <v>#DIV/0!</v>
      </c>
    </row>
    <row r="20" spans="1:11" x14ac:dyDescent="0.35">
      <c r="A20" s="7">
        <v>764</v>
      </c>
      <c r="B20" s="6" t="s">
        <v>24</v>
      </c>
      <c r="C20" s="6"/>
      <c r="D20" s="117">
        <f>+Before!D20</f>
        <v>0</v>
      </c>
      <c r="E20" s="5">
        <f t="shared" si="0"/>
        <v>0</v>
      </c>
      <c r="F20" s="5">
        <f t="shared" si="1"/>
        <v>0</v>
      </c>
      <c r="G20" s="5">
        <f t="shared" si="2"/>
        <v>0</v>
      </c>
      <c r="H20" s="5">
        <f t="shared" ref="H20:H27" si="3">SUM(E20:G20)</f>
        <v>0</v>
      </c>
      <c r="J20" s="24" t="s">
        <v>25</v>
      </c>
      <c r="K20" s="71" t="e">
        <f>C12/I12</f>
        <v>#DIV/0!</v>
      </c>
    </row>
    <row r="21" spans="1:11" x14ac:dyDescent="0.35">
      <c r="A21" s="7">
        <v>769</v>
      </c>
      <c r="B21" s="6" t="s">
        <v>26</v>
      </c>
      <c r="C21" s="6"/>
      <c r="D21" s="117">
        <f>+Before!D21</f>
        <v>0</v>
      </c>
      <c r="E21" s="5">
        <f t="shared" si="0"/>
        <v>0</v>
      </c>
      <c r="F21" s="5">
        <f t="shared" si="1"/>
        <v>0</v>
      </c>
      <c r="G21" s="5">
        <f t="shared" si="2"/>
        <v>0</v>
      </c>
      <c r="H21" s="5">
        <f t="shared" si="3"/>
        <v>0</v>
      </c>
      <c r="J21" s="24" t="s">
        <v>27</v>
      </c>
      <c r="K21" s="71" t="e">
        <f>E12/K12</f>
        <v>#DIV/0!</v>
      </c>
    </row>
    <row r="22" spans="1:11" x14ac:dyDescent="0.35">
      <c r="A22" s="7">
        <v>770</v>
      </c>
      <c r="B22" s="6" t="s">
        <v>28</v>
      </c>
      <c r="C22" s="6"/>
      <c r="D22" s="117">
        <f>+Before!D22</f>
        <v>0</v>
      </c>
      <c r="E22" s="5">
        <f t="shared" si="0"/>
        <v>0</v>
      </c>
      <c r="F22" s="5">
        <f t="shared" si="1"/>
        <v>0</v>
      </c>
      <c r="G22" s="5">
        <f t="shared" si="2"/>
        <v>0</v>
      </c>
      <c r="H22" s="5">
        <f t="shared" si="3"/>
        <v>0</v>
      </c>
    </row>
    <row r="23" spans="1:11" x14ac:dyDescent="0.35">
      <c r="A23" s="7">
        <v>771</v>
      </c>
      <c r="B23" s="6" t="s">
        <v>29</v>
      </c>
      <c r="C23" s="6"/>
      <c r="D23" s="117">
        <f>+Before!D23</f>
        <v>0</v>
      </c>
      <c r="E23" s="5">
        <f t="shared" si="0"/>
        <v>0</v>
      </c>
      <c r="F23" s="5">
        <f t="shared" si="1"/>
        <v>0</v>
      </c>
      <c r="G23" s="5">
        <f t="shared" si="2"/>
        <v>0</v>
      </c>
      <c r="H23" s="5">
        <f t="shared" si="3"/>
        <v>0</v>
      </c>
    </row>
    <row r="24" spans="1:11" x14ac:dyDescent="0.35">
      <c r="A24" s="7">
        <v>772</v>
      </c>
      <c r="B24" s="6" t="s">
        <v>30</v>
      </c>
      <c r="C24" s="6"/>
      <c r="D24" s="117">
        <f>+Before!D24</f>
        <v>0</v>
      </c>
      <c r="E24" s="5">
        <f t="shared" si="0"/>
        <v>0</v>
      </c>
      <c r="F24" s="5">
        <f t="shared" si="1"/>
        <v>0</v>
      </c>
      <c r="G24" s="5">
        <f t="shared" si="2"/>
        <v>0</v>
      </c>
      <c r="H24" s="5">
        <f t="shared" si="3"/>
        <v>0</v>
      </c>
    </row>
    <row r="25" spans="1:11" x14ac:dyDescent="0.35">
      <c r="A25" s="7">
        <v>781</v>
      </c>
      <c r="B25" s="126" t="s">
        <v>31</v>
      </c>
      <c r="C25" s="127"/>
      <c r="D25" s="117">
        <f>+Before!D25</f>
        <v>0</v>
      </c>
      <c r="E25" s="5">
        <f t="shared" si="0"/>
        <v>0</v>
      </c>
      <c r="F25" s="5">
        <f t="shared" si="1"/>
        <v>0</v>
      </c>
      <c r="G25" s="5">
        <f t="shared" si="2"/>
        <v>0</v>
      </c>
      <c r="H25" s="5">
        <f t="shared" ref="H25" si="4">SUM(E25:G25)</f>
        <v>0</v>
      </c>
    </row>
    <row r="26" spans="1:11" x14ac:dyDescent="0.35">
      <c r="A26" s="7">
        <v>784</v>
      </c>
      <c r="B26" s="126" t="s">
        <v>32</v>
      </c>
      <c r="C26" s="127"/>
      <c r="D26" s="117">
        <f>+Before!D26</f>
        <v>0</v>
      </c>
      <c r="E26" s="5">
        <f t="shared" si="0"/>
        <v>0</v>
      </c>
      <c r="F26" s="5">
        <f t="shared" si="1"/>
        <v>0</v>
      </c>
      <c r="G26" s="5">
        <f t="shared" si="2"/>
        <v>0</v>
      </c>
      <c r="H26" s="5">
        <f t="shared" si="3"/>
        <v>0</v>
      </c>
    </row>
    <row r="27" spans="1:11" x14ac:dyDescent="0.35">
      <c r="A27" s="7">
        <v>787</v>
      </c>
      <c r="B27" s="6" t="s">
        <v>33</v>
      </c>
      <c r="C27" s="6"/>
      <c r="D27" s="117">
        <f>+Before!D27</f>
        <v>0</v>
      </c>
      <c r="E27" s="5">
        <f t="shared" si="0"/>
        <v>0</v>
      </c>
      <c r="F27" s="5">
        <f t="shared" si="1"/>
        <v>0</v>
      </c>
      <c r="G27" s="5">
        <f t="shared" si="2"/>
        <v>0</v>
      </c>
      <c r="H27" s="5">
        <f t="shared" si="3"/>
        <v>0</v>
      </c>
    </row>
    <row r="28" spans="1:11" x14ac:dyDescent="0.35">
      <c r="A28" s="7">
        <v>788</v>
      </c>
      <c r="B28" s="126" t="s">
        <v>34</v>
      </c>
      <c r="C28" s="127"/>
      <c r="D28" s="117">
        <f>+Before!D28</f>
        <v>0</v>
      </c>
      <c r="E28" s="5">
        <f t="shared" si="0"/>
        <v>0</v>
      </c>
      <c r="F28" s="5">
        <f t="shared" si="1"/>
        <v>0</v>
      </c>
      <c r="G28" s="5">
        <f t="shared" si="2"/>
        <v>0</v>
      </c>
      <c r="H28" s="5">
        <f t="shared" ref="H28:H29" si="5">SUM(E28:G28)</f>
        <v>0</v>
      </c>
    </row>
    <row r="29" spans="1:11" x14ac:dyDescent="0.35">
      <c r="A29" s="7">
        <v>789</v>
      </c>
      <c r="B29" s="137" t="s">
        <v>35</v>
      </c>
      <c r="C29" s="138"/>
      <c r="D29" s="117">
        <f>+Before!D29</f>
        <v>0</v>
      </c>
      <c r="E29" s="5">
        <f t="shared" si="0"/>
        <v>0</v>
      </c>
      <c r="F29" s="5">
        <f t="shared" si="1"/>
        <v>0</v>
      </c>
      <c r="G29" s="5">
        <f t="shared" si="2"/>
        <v>0</v>
      </c>
      <c r="H29" s="5">
        <f t="shared" si="5"/>
        <v>0</v>
      </c>
    </row>
    <row r="30" spans="1:11" x14ac:dyDescent="0.35">
      <c r="A30" s="2"/>
      <c r="D30" s="26">
        <f>SUM(D16:D29)</f>
        <v>0</v>
      </c>
      <c r="E30" s="27">
        <f>SUM(E16:E29)</f>
        <v>0</v>
      </c>
      <c r="F30" s="27">
        <f t="shared" ref="F30:G30" si="6">SUM(F16:F29)</f>
        <v>0</v>
      </c>
      <c r="G30" s="27">
        <f t="shared" si="6"/>
        <v>0</v>
      </c>
      <c r="H30" s="27">
        <f>SUM(E30:G30)</f>
        <v>0</v>
      </c>
    </row>
    <row r="31" spans="1:11" x14ac:dyDescent="0.35">
      <c r="A31" s="2"/>
      <c r="D31" s="28"/>
      <c r="E31" s="28"/>
      <c r="F31" s="28"/>
      <c r="G31" s="28"/>
      <c r="H31" s="28"/>
    </row>
    <row r="32" spans="1:11" x14ac:dyDescent="0.35">
      <c r="A32" s="2"/>
      <c r="D32" s="28"/>
      <c r="E32" s="28"/>
      <c r="F32" s="28"/>
      <c r="G32" s="28"/>
      <c r="H32" s="28"/>
    </row>
    <row r="33" spans="1:15" x14ac:dyDescent="0.35">
      <c r="A33" s="2"/>
      <c r="C33" s="3" t="s">
        <v>122</v>
      </c>
      <c r="D33" s="28"/>
      <c r="E33" s="118">
        <f>+Before!E32</f>
        <v>0</v>
      </c>
      <c r="F33" s="118">
        <f>+Before!F32</f>
        <v>0</v>
      </c>
      <c r="G33" s="118">
        <f>+Before!G32</f>
        <v>0</v>
      </c>
      <c r="H33" s="28">
        <f>SUM(E33:G33)</f>
        <v>0</v>
      </c>
    </row>
    <row r="34" spans="1:15" x14ac:dyDescent="0.35">
      <c r="A34" s="2"/>
      <c r="C34" s="3" t="s">
        <v>123</v>
      </c>
      <c r="D34" s="28"/>
      <c r="E34" s="118">
        <f>+Before!E33</f>
        <v>0</v>
      </c>
      <c r="F34" s="118">
        <f>+Before!F33</f>
        <v>0</v>
      </c>
      <c r="G34" s="118">
        <f>+Before!G33</f>
        <v>0</v>
      </c>
      <c r="H34" s="28">
        <f>SUM(E34:G34)</f>
        <v>0</v>
      </c>
    </row>
    <row r="35" spans="1:15" x14ac:dyDescent="0.35">
      <c r="C35" s="66" t="s">
        <v>36</v>
      </c>
      <c r="D35" s="67"/>
      <c r="E35" s="68">
        <f>SUM(E33:E34)</f>
        <v>0</v>
      </c>
      <c r="F35" s="68">
        <f>SUM(F33:F34)</f>
        <v>0</v>
      </c>
      <c r="G35" s="68">
        <f>SUM(G33:G34)</f>
        <v>0</v>
      </c>
      <c r="H35" s="68">
        <f>SUM(E35:G35)</f>
        <v>0</v>
      </c>
    </row>
    <row r="36" spans="1:15" x14ac:dyDescent="0.35">
      <c r="A36" s="9" t="s">
        <v>2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5" x14ac:dyDescent="0.35">
      <c r="A37" s="9" t="s">
        <v>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5" x14ac:dyDescent="0.35">
      <c r="A38" s="9" t="s">
        <v>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5" x14ac:dyDescent="0.35">
      <c r="A39" s="11" t="s">
        <v>4</v>
      </c>
      <c r="B39" s="12"/>
      <c r="C39" s="12"/>
      <c r="D39" s="12"/>
      <c r="E39" s="12"/>
      <c r="F39" s="12"/>
      <c r="G39" s="12"/>
      <c r="H39" s="12"/>
      <c r="I39" s="12"/>
      <c r="J39" s="12"/>
      <c r="K39" s="13"/>
    </row>
    <row r="40" spans="1:15" x14ac:dyDescent="0.35">
      <c r="A40" s="14" t="s">
        <v>6</v>
      </c>
      <c r="B40" s="15"/>
      <c r="C40" s="15"/>
      <c r="D40" s="15"/>
      <c r="E40" s="15"/>
      <c r="F40" s="15"/>
      <c r="G40" s="15"/>
      <c r="H40" s="15"/>
      <c r="I40" s="15"/>
      <c r="J40" s="15"/>
      <c r="K40" s="16"/>
    </row>
    <row r="41" spans="1:15" x14ac:dyDescent="0.35">
      <c r="A41" s="17" t="s">
        <v>3</v>
      </c>
    </row>
    <row r="42" spans="1:15" x14ac:dyDescent="0.35">
      <c r="A42" s="9" t="s">
        <v>37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5" s="2" customFormat="1" x14ac:dyDescent="0.35">
      <c r="A43" s="64" t="s">
        <v>38</v>
      </c>
      <c r="B43" s="64" t="s">
        <v>39</v>
      </c>
      <c r="C43" s="64" t="s">
        <v>40</v>
      </c>
      <c r="D43" s="64" t="s">
        <v>41</v>
      </c>
      <c r="E43" s="64" t="s">
        <v>42</v>
      </c>
      <c r="F43" s="64" t="s">
        <v>43</v>
      </c>
      <c r="G43" s="64" t="s">
        <v>44</v>
      </c>
      <c r="H43" s="64" t="s">
        <v>45</v>
      </c>
      <c r="I43" s="64" t="s">
        <v>46</v>
      </c>
      <c r="J43" s="64" t="s">
        <v>47</v>
      </c>
      <c r="K43" s="64" t="s">
        <v>48</v>
      </c>
      <c r="L43" s="3"/>
      <c r="N43" s="3"/>
      <c r="O43" s="3"/>
    </row>
    <row r="44" spans="1:15" x14ac:dyDescent="0.35">
      <c r="A44" s="6" t="s">
        <v>49</v>
      </c>
      <c r="B44" s="20">
        <f>C$12</f>
        <v>0</v>
      </c>
      <c r="C44" s="38">
        <f>E12</f>
        <v>0</v>
      </c>
      <c r="D44" s="25" t="e">
        <f>B44/C44</f>
        <v>#DIV/0!</v>
      </c>
      <c r="E44" s="5" t="e">
        <f>E20*D44</f>
        <v>#DIV/0!</v>
      </c>
      <c r="F44" s="5" t="e">
        <f>F20*D44</f>
        <v>#DIV/0!</v>
      </c>
      <c r="G44" s="5" t="e">
        <f>G20*D44</f>
        <v>#DIV/0!</v>
      </c>
      <c r="H44" s="5" t="e">
        <f>SUM(E44:G44)</f>
        <v>#DIV/0!</v>
      </c>
      <c r="I44" s="5" t="e">
        <f>H44*0.5</f>
        <v>#DIV/0!</v>
      </c>
      <c r="J44" s="5" t="e">
        <f>H44*0.5</f>
        <v>#DIV/0!</v>
      </c>
      <c r="K44" s="5" t="e">
        <f>I44-(I44*0.025)</f>
        <v>#DIV/0!</v>
      </c>
    </row>
    <row r="45" spans="1:15" x14ac:dyDescent="0.35">
      <c r="A45" s="6" t="s">
        <v>50</v>
      </c>
      <c r="B45" s="20">
        <f t="shared" ref="B45:B50" si="7">C$12</f>
        <v>0</v>
      </c>
      <c r="C45" s="38">
        <f>K12</f>
        <v>0</v>
      </c>
      <c r="D45" s="25" t="e">
        <f t="shared" ref="D45:D50" si="8">B45/C45</f>
        <v>#DIV/0!</v>
      </c>
      <c r="E45" s="5" t="e">
        <f>E21*D45</f>
        <v>#DIV/0!</v>
      </c>
      <c r="F45" s="5" t="e">
        <f>F21*D45</f>
        <v>#DIV/0!</v>
      </c>
      <c r="G45" s="5" t="e">
        <f>G21*D45</f>
        <v>#DIV/0!</v>
      </c>
      <c r="H45" s="5" t="e">
        <f t="shared" ref="H45:H50" si="9">SUM(E45:G45)</f>
        <v>#DIV/0!</v>
      </c>
      <c r="I45" s="5" t="e">
        <f t="shared" ref="I45:I52" si="10">H45*0.5</f>
        <v>#DIV/0!</v>
      </c>
      <c r="J45" s="5" t="e">
        <f t="shared" ref="J45:J48" si="11">H45*0.5</f>
        <v>#DIV/0!</v>
      </c>
      <c r="K45" s="5" t="e">
        <f t="shared" ref="K45:K50" si="12">I45-(I45*0.025)</f>
        <v>#DIV/0!</v>
      </c>
    </row>
    <row r="46" spans="1:15" x14ac:dyDescent="0.35">
      <c r="A46" s="6" t="s">
        <v>51</v>
      </c>
      <c r="B46" s="20">
        <f t="shared" si="7"/>
        <v>0</v>
      </c>
      <c r="C46" s="38">
        <f>K12</f>
        <v>0</v>
      </c>
      <c r="D46" s="25" t="e">
        <f t="shared" si="8"/>
        <v>#DIV/0!</v>
      </c>
      <c r="E46" s="5" t="e">
        <f>E22*D46</f>
        <v>#DIV/0!</v>
      </c>
      <c r="F46" s="5" t="e">
        <f>F22*D46</f>
        <v>#DIV/0!</v>
      </c>
      <c r="G46" s="5" t="e">
        <f>G22*D46</f>
        <v>#DIV/0!</v>
      </c>
      <c r="H46" s="5" t="e">
        <f t="shared" si="9"/>
        <v>#DIV/0!</v>
      </c>
      <c r="I46" s="5" t="e">
        <f t="shared" si="10"/>
        <v>#DIV/0!</v>
      </c>
      <c r="J46" s="5" t="e">
        <f t="shared" si="11"/>
        <v>#DIV/0!</v>
      </c>
      <c r="K46" s="5" t="e">
        <f t="shared" si="12"/>
        <v>#DIV/0!</v>
      </c>
    </row>
    <row r="47" spans="1:15" x14ac:dyDescent="0.35">
      <c r="A47" s="6" t="s">
        <v>52</v>
      </c>
      <c r="B47" s="20">
        <f t="shared" si="7"/>
        <v>0</v>
      </c>
      <c r="C47" s="38">
        <f>K12</f>
        <v>0</v>
      </c>
      <c r="D47" s="25" t="e">
        <f t="shared" si="8"/>
        <v>#DIV/0!</v>
      </c>
      <c r="E47" s="5" t="e">
        <f>E23*D47</f>
        <v>#DIV/0!</v>
      </c>
      <c r="F47" s="5" t="e">
        <f>F23*D47</f>
        <v>#DIV/0!</v>
      </c>
      <c r="G47" s="5" t="e">
        <f>G23*D47</f>
        <v>#DIV/0!</v>
      </c>
      <c r="H47" s="5" t="e">
        <f t="shared" si="9"/>
        <v>#DIV/0!</v>
      </c>
      <c r="I47" s="5" t="e">
        <f t="shared" si="10"/>
        <v>#DIV/0!</v>
      </c>
      <c r="J47" s="5" t="e">
        <f t="shared" si="11"/>
        <v>#DIV/0!</v>
      </c>
      <c r="K47" s="5" t="e">
        <f t="shared" si="12"/>
        <v>#DIV/0!</v>
      </c>
    </row>
    <row r="48" spans="1:15" x14ac:dyDescent="0.35">
      <c r="A48" s="6" t="s">
        <v>53</v>
      </c>
      <c r="B48" s="20">
        <f t="shared" si="7"/>
        <v>0</v>
      </c>
      <c r="C48" s="38">
        <f>K12</f>
        <v>0</v>
      </c>
      <c r="D48" s="25" t="e">
        <f t="shared" ref="D48" si="13">B48/C48</f>
        <v>#DIV/0!</v>
      </c>
      <c r="E48" s="5" t="e">
        <f>E25*D48</f>
        <v>#DIV/0!</v>
      </c>
      <c r="F48" s="5" t="e">
        <f>F25*D48</f>
        <v>#DIV/0!</v>
      </c>
      <c r="G48" s="5" t="e">
        <f>G25*D48</f>
        <v>#DIV/0!</v>
      </c>
      <c r="H48" s="5" t="e">
        <f t="shared" ref="H48" si="14">SUM(E48:G48)</f>
        <v>#DIV/0!</v>
      </c>
      <c r="I48" s="5" t="e">
        <f t="shared" si="10"/>
        <v>#DIV/0!</v>
      </c>
      <c r="J48" s="5" t="e">
        <f t="shared" si="11"/>
        <v>#DIV/0!</v>
      </c>
      <c r="K48" s="5" t="e">
        <f t="shared" ref="K48" si="15">I48-(I48*0.025)</f>
        <v>#DIV/0!</v>
      </c>
    </row>
    <row r="49" spans="1:15" x14ac:dyDescent="0.35">
      <c r="A49" s="6" t="s">
        <v>54</v>
      </c>
      <c r="B49" s="20">
        <f t="shared" si="7"/>
        <v>0</v>
      </c>
      <c r="C49" s="38">
        <f>K12</f>
        <v>0</v>
      </c>
      <c r="D49" s="25" t="e">
        <f t="shared" si="8"/>
        <v>#DIV/0!</v>
      </c>
      <c r="E49" s="5" t="e">
        <f>E26*D49</f>
        <v>#DIV/0!</v>
      </c>
      <c r="F49" s="5" t="e">
        <f>F26*D49</f>
        <v>#DIV/0!</v>
      </c>
      <c r="G49" s="5" t="e">
        <f>G26*D49</f>
        <v>#DIV/0!</v>
      </c>
      <c r="H49" s="5" t="e">
        <f t="shared" si="9"/>
        <v>#DIV/0!</v>
      </c>
      <c r="I49" s="5" t="e">
        <f>H49*0.75</f>
        <v>#DIV/0!</v>
      </c>
      <c r="J49" s="5" t="e">
        <f>H49*0.25</f>
        <v>#DIV/0!</v>
      </c>
      <c r="K49" s="5" t="e">
        <f t="shared" si="12"/>
        <v>#DIV/0!</v>
      </c>
    </row>
    <row r="50" spans="1:15" x14ac:dyDescent="0.35">
      <c r="A50" s="6" t="s">
        <v>55</v>
      </c>
      <c r="B50" s="20">
        <f t="shared" si="7"/>
        <v>0</v>
      </c>
      <c r="C50" s="38">
        <f>I12</f>
        <v>0</v>
      </c>
      <c r="D50" s="25" t="e">
        <f t="shared" si="8"/>
        <v>#DIV/0!</v>
      </c>
      <c r="E50" s="5" t="e">
        <f>E27*D50</f>
        <v>#DIV/0!</v>
      </c>
      <c r="F50" s="5" t="e">
        <f>F27*D50</f>
        <v>#DIV/0!</v>
      </c>
      <c r="G50" s="5" t="e">
        <f>G27*D50</f>
        <v>#DIV/0!</v>
      </c>
      <c r="H50" s="5" t="e">
        <f t="shared" si="9"/>
        <v>#DIV/0!</v>
      </c>
      <c r="I50" s="5" t="e">
        <f t="shared" si="10"/>
        <v>#DIV/0!</v>
      </c>
      <c r="J50" s="5" t="e">
        <f t="shared" ref="J50:J52" si="16">H50*0.5</f>
        <v>#DIV/0!</v>
      </c>
      <c r="K50" s="5" t="e">
        <f t="shared" si="12"/>
        <v>#DIV/0!</v>
      </c>
    </row>
    <row r="51" spans="1:15" x14ac:dyDescent="0.35">
      <c r="A51" s="6" t="s">
        <v>56</v>
      </c>
      <c r="B51" s="20">
        <f>C$12</f>
        <v>0</v>
      </c>
      <c r="C51" s="38">
        <f>E12</f>
        <v>0</v>
      </c>
      <c r="D51" s="25" t="e">
        <f>B51/C51</f>
        <v>#DIV/0!</v>
      </c>
      <c r="E51" s="5" t="e">
        <f>E28*D51</f>
        <v>#DIV/0!</v>
      </c>
      <c r="F51" s="5" t="e">
        <f>F28*D51</f>
        <v>#DIV/0!</v>
      </c>
      <c r="G51" s="5" t="e">
        <f>G28*D51</f>
        <v>#DIV/0!</v>
      </c>
      <c r="H51" s="5" t="e">
        <f>SUM(E51:G51)</f>
        <v>#DIV/0!</v>
      </c>
      <c r="I51" s="5" t="e">
        <f t="shared" si="10"/>
        <v>#DIV/0!</v>
      </c>
      <c r="J51" s="5" t="e">
        <f t="shared" si="16"/>
        <v>#DIV/0!</v>
      </c>
      <c r="K51" s="5" t="e">
        <f>I51-(I51*0.025)</f>
        <v>#DIV/0!</v>
      </c>
      <c r="N51" s="2"/>
      <c r="O51" s="2"/>
    </row>
    <row r="52" spans="1:15" x14ac:dyDescent="0.35">
      <c r="A52" s="6" t="s">
        <v>57</v>
      </c>
      <c r="B52" s="20">
        <f>C$12</f>
        <v>0</v>
      </c>
      <c r="C52" s="20">
        <f>K12</f>
        <v>0</v>
      </c>
      <c r="D52" s="25" t="e">
        <f t="shared" ref="D52" si="17">B52/C52</f>
        <v>#DIV/0!</v>
      </c>
      <c r="E52" s="5" t="e">
        <f>E29*D52</f>
        <v>#DIV/0!</v>
      </c>
      <c r="F52" s="5" t="e">
        <f>F29*D52</f>
        <v>#DIV/0!</v>
      </c>
      <c r="G52" s="5" t="e">
        <f>G29*D52</f>
        <v>#DIV/0!</v>
      </c>
      <c r="H52" s="5" t="e">
        <f t="shared" ref="H52" si="18">SUM(E52:G52)</f>
        <v>#DIV/0!</v>
      </c>
      <c r="I52" s="5" t="e">
        <f t="shared" si="10"/>
        <v>#DIV/0!</v>
      </c>
      <c r="J52" s="5" t="e">
        <f t="shared" si="16"/>
        <v>#DIV/0!</v>
      </c>
      <c r="K52" s="5" t="e">
        <f t="shared" ref="K52:K53" si="19">I52-(I52*0.025)</f>
        <v>#DIV/0!</v>
      </c>
      <c r="N52" s="2"/>
      <c r="O52" s="2"/>
    </row>
    <row r="53" spans="1:15" x14ac:dyDescent="0.35">
      <c r="D53" s="29" t="s">
        <v>36</v>
      </c>
      <c r="E53" s="30" t="e">
        <f t="shared" ref="E53:J53" si="20">SUM(E44:E52)</f>
        <v>#DIV/0!</v>
      </c>
      <c r="F53" s="30" t="e">
        <f t="shared" si="20"/>
        <v>#DIV/0!</v>
      </c>
      <c r="G53" s="30" t="e">
        <f t="shared" si="20"/>
        <v>#DIV/0!</v>
      </c>
      <c r="H53" s="30" t="e">
        <f t="shared" si="20"/>
        <v>#DIV/0!</v>
      </c>
      <c r="I53" s="30" t="e">
        <f t="shared" si="20"/>
        <v>#DIV/0!</v>
      </c>
      <c r="J53" s="31" t="e">
        <f t="shared" si="20"/>
        <v>#DIV/0!</v>
      </c>
      <c r="K53" s="31" t="e">
        <f t="shared" si="19"/>
        <v>#DIV/0!</v>
      </c>
    </row>
    <row r="54" spans="1:15" x14ac:dyDescent="0.35">
      <c r="J54" s="29" t="s">
        <v>58</v>
      </c>
      <c r="K54" s="32" t="e">
        <f>I53-K53</f>
        <v>#DIV/0!</v>
      </c>
    </row>
    <row r="55" spans="1:15" x14ac:dyDescent="0.35">
      <c r="A55" s="9" t="s">
        <v>59</v>
      </c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5" s="2" customFormat="1" x14ac:dyDescent="0.35">
      <c r="A56" s="64" t="s">
        <v>38</v>
      </c>
      <c r="B56" s="64" t="s">
        <v>60</v>
      </c>
      <c r="C56" s="64" t="s">
        <v>40</v>
      </c>
      <c r="D56" s="64" t="s">
        <v>61</v>
      </c>
      <c r="E56" s="64" t="s">
        <v>62</v>
      </c>
      <c r="F56" s="64" t="s">
        <v>63</v>
      </c>
      <c r="G56" s="64" t="s">
        <v>64</v>
      </c>
      <c r="H56" s="64" t="s">
        <v>65</v>
      </c>
      <c r="I56" s="64" t="s">
        <v>46</v>
      </c>
      <c r="J56" s="64" t="s">
        <v>47</v>
      </c>
      <c r="K56" s="64" t="s">
        <v>48</v>
      </c>
      <c r="N56" s="3"/>
      <c r="O56" s="3"/>
    </row>
    <row r="57" spans="1:15" s="2" customFormat="1" x14ac:dyDescent="0.35">
      <c r="A57" s="39" t="s">
        <v>66</v>
      </c>
      <c r="B57" s="20">
        <f t="shared" ref="B57:B59" si="21">A$12</f>
        <v>0</v>
      </c>
      <c r="C57" s="40">
        <f>G12</f>
        <v>0</v>
      </c>
      <c r="D57" s="41" t="e">
        <f t="shared" ref="D57:D67" si="22">B57/C57</f>
        <v>#DIV/0!</v>
      </c>
      <c r="E57" s="5" t="e">
        <f>E16*D57</f>
        <v>#DIV/0!</v>
      </c>
      <c r="F57" s="5" t="e">
        <f>F16*D57</f>
        <v>#DIV/0!</v>
      </c>
      <c r="G57" s="5" t="e">
        <f>G16*D57</f>
        <v>#DIV/0!</v>
      </c>
      <c r="H57" s="5" t="e">
        <f t="shared" ref="H57:H66" si="23">SUM(E57:G57)</f>
        <v>#DIV/0!</v>
      </c>
      <c r="I57" s="5" t="e">
        <f>H57*0.5</f>
        <v>#DIV/0!</v>
      </c>
      <c r="J57" s="5" t="e">
        <f>H57*0.5</f>
        <v>#DIV/0!</v>
      </c>
      <c r="K57" s="5" t="e">
        <f t="shared" ref="K57:K68" si="24">I57-(I57*0.025)</f>
        <v>#DIV/0!</v>
      </c>
      <c r="N57" s="3"/>
      <c r="O57" s="3"/>
    </row>
    <row r="58" spans="1:15" s="2" customFormat="1" x14ac:dyDescent="0.35">
      <c r="A58" s="39" t="s">
        <v>67</v>
      </c>
      <c r="B58" s="20">
        <f t="shared" si="21"/>
        <v>0</v>
      </c>
      <c r="C58" s="40">
        <f>G12</f>
        <v>0</v>
      </c>
      <c r="D58" s="41" t="e">
        <f t="shared" si="22"/>
        <v>#DIV/0!</v>
      </c>
      <c r="E58" s="5" t="e">
        <f>E17*D58</f>
        <v>#DIV/0!</v>
      </c>
      <c r="F58" s="5" t="e">
        <f>F17*D58</f>
        <v>#DIV/0!</v>
      </c>
      <c r="G58" s="5" t="e">
        <f>G17*D58</f>
        <v>#DIV/0!</v>
      </c>
      <c r="H58" s="5" t="e">
        <f t="shared" si="23"/>
        <v>#DIV/0!</v>
      </c>
      <c r="I58" s="5" t="e">
        <f t="shared" ref="I58" si="25">H58*0.5</f>
        <v>#DIV/0!</v>
      </c>
      <c r="J58" s="5" t="e">
        <f>H58*0.5</f>
        <v>#DIV/0!</v>
      </c>
      <c r="K58" s="5" t="e">
        <f t="shared" si="24"/>
        <v>#DIV/0!</v>
      </c>
      <c r="N58" s="3"/>
      <c r="O58" s="3"/>
    </row>
    <row r="59" spans="1:15" s="2" customFormat="1" x14ac:dyDescent="0.35">
      <c r="A59" s="39" t="s">
        <v>68</v>
      </c>
      <c r="B59" s="20">
        <f t="shared" si="21"/>
        <v>0</v>
      </c>
      <c r="C59" s="40">
        <f>G12</f>
        <v>0</v>
      </c>
      <c r="D59" s="41" t="e">
        <f t="shared" si="22"/>
        <v>#DIV/0!</v>
      </c>
      <c r="E59" s="5" t="e">
        <f>E18*D59</f>
        <v>#DIV/0!</v>
      </c>
      <c r="F59" s="5" t="e">
        <f>F18*D59</f>
        <v>#DIV/0!</v>
      </c>
      <c r="G59" s="5" t="e">
        <f>G18*D59</f>
        <v>#DIV/0!</v>
      </c>
      <c r="H59" s="5" t="e">
        <f t="shared" si="23"/>
        <v>#DIV/0!</v>
      </c>
      <c r="I59" s="5" t="e">
        <f>H59*0.75</f>
        <v>#DIV/0!</v>
      </c>
      <c r="J59" s="5" t="e">
        <f>H59*0.25</f>
        <v>#DIV/0!</v>
      </c>
      <c r="K59" s="5" t="e">
        <f t="shared" si="24"/>
        <v>#DIV/0!</v>
      </c>
      <c r="N59" s="3"/>
      <c r="O59" s="3"/>
    </row>
    <row r="60" spans="1:15" x14ac:dyDescent="0.35">
      <c r="A60" s="6" t="s">
        <v>49</v>
      </c>
      <c r="B60" s="20">
        <f>A$12</f>
        <v>0</v>
      </c>
      <c r="C60" s="20">
        <f>E12</f>
        <v>0</v>
      </c>
      <c r="D60" s="41" t="e">
        <f t="shared" si="22"/>
        <v>#DIV/0!</v>
      </c>
      <c r="E60" s="5" t="e">
        <f>E20*D60</f>
        <v>#DIV/0!</v>
      </c>
      <c r="F60" s="5" t="e">
        <f>+F20*D60</f>
        <v>#DIV/0!</v>
      </c>
      <c r="G60" s="5" t="e">
        <f>+G20*D60</f>
        <v>#DIV/0!</v>
      </c>
      <c r="H60" s="5" t="e">
        <f t="shared" si="23"/>
        <v>#DIV/0!</v>
      </c>
      <c r="I60" s="5" t="e">
        <f t="shared" ref="I60:I67" si="26">H60*0.5</f>
        <v>#DIV/0!</v>
      </c>
      <c r="J60" s="5" t="e">
        <f t="shared" ref="J60:J67" si="27">H60*0.5</f>
        <v>#DIV/0!</v>
      </c>
      <c r="K60" s="5" t="e">
        <f t="shared" si="24"/>
        <v>#DIV/0!</v>
      </c>
      <c r="L60" s="2"/>
    </row>
    <row r="61" spans="1:15" x14ac:dyDescent="0.35">
      <c r="A61" s="6" t="s">
        <v>50</v>
      </c>
      <c r="B61" s="20">
        <f t="shared" ref="B61:B65" si="28">A$12</f>
        <v>0</v>
      </c>
      <c r="C61" s="20">
        <f>K12</f>
        <v>0</v>
      </c>
      <c r="D61" s="41" t="e">
        <f t="shared" si="22"/>
        <v>#DIV/0!</v>
      </c>
      <c r="E61" s="5" t="e">
        <f>E21*D61</f>
        <v>#DIV/0!</v>
      </c>
      <c r="F61" s="5" t="e">
        <f>+F21*D61</f>
        <v>#DIV/0!</v>
      </c>
      <c r="G61" s="5" t="e">
        <f>+G21*D61</f>
        <v>#DIV/0!</v>
      </c>
      <c r="H61" s="5" t="e">
        <f t="shared" si="23"/>
        <v>#DIV/0!</v>
      </c>
      <c r="I61" s="5" t="e">
        <f t="shared" si="26"/>
        <v>#DIV/0!</v>
      </c>
      <c r="J61" s="5" t="e">
        <f t="shared" si="27"/>
        <v>#DIV/0!</v>
      </c>
      <c r="K61" s="5" t="e">
        <f t="shared" si="24"/>
        <v>#DIV/0!</v>
      </c>
      <c r="L61" s="2"/>
    </row>
    <row r="62" spans="1:15" x14ac:dyDescent="0.35">
      <c r="A62" s="6" t="s">
        <v>51</v>
      </c>
      <c r="B62" s="20">
        <f t="shared" si="28"/>
        <v>0</v>
      </c>
      <c r="C62" s="20">
        <f>K12</f>
        <v>0</v>
      </c>
      <c r="D62" s="41" t="e">
        <f t="shared" si="22"/>
        <v>#DIV/0!</v>
      </c>
      <c r="E62" s="5" t="e">
        <f>E22*D62</f>
        <v>#DIV/0!</v>
      </c>
      <c r="F62" s="5" t="e">
        <f>+F22*D62</f>
        <v>#DIV/0!</v>
      </c>
      <c r="G62" s="5" t="e">
        <f>+G22*D62</f>
        <v>#DIV/0!</v>
      </c>
      <c r="H62" s="5" t="e">
        <f t="shared" si="23"/>
        <v>#DIV/0!</v>
      </c>
      <c r="I62" s="5" t="e">
        <f t="shared" si="26"/>
        <v>#DIV/0!</v>
      </c>
      <c r="J62" s="5" t="e">
        <f t="shared" si="27"/>
        <v>#DIV/0!</v>
      </c>
      <c r="K62" s="5" t="e">
        <f t="shared" si="24"/>
        <v>#DIV/0!</v>
      </c>
      <c r="L62" s="2"/>
    </row>
    <row r="63" spans="1:15" x14ac:dyDescent="0.35">
      <c r="A63" s="6" t="s">
        <v>52</v>
      </c>
      <c r="B63" s="20">
        <f t="shared" si="28"/>
        <v>0</v>
      </c>
      <c r="C63" s="20">
        <f>K12</f>
        <v>0</v>
      </c>
      <c r="D63" s="41" t="e">
        <f t="shared" si="22"/>
        <v>#DIV/0!</v>
      </c>
      <c r="E63" s="5" t="e">
        <f>E23*D63</f>
        <v>#DIV/0!</v>
      </c>
      <c r="F63" s="5" t="e">
        <f>+F23*D63</f>
        <v>#DIV/0!</v>
      </c>
      <c r="G63" s="5" t="e">
        <f>+G23*D63</f>
        <v>#DIV/0!</v>
      </c>
      <c r="H63" s="5" t="e">
        <f t="shared" si="23"/>
        <v>#DIV/0!</v>
      </c>
      <c r="I63" s="5" t="e">
        <f t="shared" si="26"/>
        <v>#DIV/0!</v>
      </c>
      <c r="J63" s="5" t="e">
        <f t="shared" si="27"/>
        <v>#DIV/0!</v>
      </c>
      <c r="K63" s="5" t="e">
        <f t="shared" si="24"/>
        <v>#DIV/0!</v>
      </c>
      <c r="L63" s="2"/>
    </row>
    <row r="64" spans="1:15" x14ac:dyDescent="0.35">
      <c r="A64" s="6" t="s">
        <v>53</v>
      </c>
      <c r="B64" s="20">
        <f>A$12</f>
        <v>0</v>
      </c>
      <c r="C64" s="20">
        <f>K12</f>
        <v>0</v>
      </c>
      <c r="D64" s="41" t="e">
        <f t="shared" si="22"/>
        <v>#DIV/0!</v>
      </c>
      <c r="E64" s="5" t="e">
        <f>E25*D64</f>
        <v>#DIV/0!</v>
      </c>
      <c r="F64" s="5" t="e">
        <f>F25*D64</f>
        <v>#DIV/0!</v>
      </c>
      <c r="G64" s="5" t="e">
        <f>G25*D64</f>
        <v>#DIV/0!</v>
      </c>
      <c r="H64" s="5" t="e">
        <f t="shared" ref="H64" si="29">SUM(E64:G64)</f>
        <v>#DIV/0!</v>
      </c>
      <c r="I64" s="5" t="e">
        <f t="shared" si="26"/>
        <v>#DIV/0!</v>
      </c>
      <c r="J64" s="5" t="e">
        <f t="shared" si="27"/>
        <v>#DIV/0!</v>
      </c>
      <c r="K64" s="5" t="e">
        <f t="shared" si="24"/>
        <v>#DIV/0!</v>
      </c>
      <c r="L64" s="2"/>
    </row>
    <row r="65" spans="1:15" x14ac:dyDescent="0.35">
      <c r="A65" s="6" t="s">
        <v>54</v>
      </c>
      <c r="B65" s="20">
        <f t="shared" si="28"/>
        <v>0</v>
      </c>
      <c r="C65" s="20">
        <f>K12</f>
        <v>0</v>
      </c>
      <c r="D65" s="41" t="e">
        <f t="shared" si="22"/>
        <v>#DIV/0!</v>
      </c>
      <c r="E65" s="5" t="e">
        <f>E26*D65</f>
        <v>#DIV/0!</v>
      </c>
      <c r="F65" s="5" t="e">
        <f>F26*D65</f>
        <v>#DIV/0!</v>
      </c>
      <c r="G65" s="5" t="e">
        <f>G26*D65</f>
        <v>#DIV/0!</v>
      </c>
      <c r="H65" s="5" t="e">
        <f t="shared" si="23"/>
        <v>#DIV/0!</v>
      </c>
      <c r="I65" s="5" t="e">
        <f>H65*0.75</f>
        <v>#DIV/0!</v>
      </c>
      <c r="J65" s="5" t="e">
        <f>H65*0.25</f>
        <v>#DIV/0!</v>
      </c>
      <c r="K65" s="5" t="e">
        <f t="shared" si="24"/>
        <v>#DIV/0!</v>
      </c>
      <c r="L65" s="2"/>
    </row>
    <row r="66" spans="1:15" x14ac:dyDescent="0.35">
      <c r="A66" s="6" t="s">
        <v>56</v>
      </c>
      <c r="B66" s="20">
        <f>A$12</f>
        <v>0</v>
      </c>
      <c r="C66" s="38">
        <f>E12</f>
        <v>0</v>
      </c>
      <c r="D66" s="41" t="e">
        <f t="shared" si="22"/>
        <v>#DIV/0!</v>
      </c>
      <c r="E66" s="5" t="e">
        <f>E28*D66</f>
        <v>#DIV/0!</v>
      </c>
      <c r="F66" s="5" t="e">
        <f>F28*D66</f>
        <v>#DIV/0!</v>
      </c>
      <c r="G66" s="5" t="e">
        <f>G28*D66</f>
        <v>#DIV/0!</v>
      </c>
      <c r="H66" s="5" t="e">
        <f t="shared" si="23"/>
        <v>#DIV/0!</v>
      </c>
      <c r="I66" s="5" t="e">
        <f t="shared" si="26"/>
        <v>#DIV/0!</v>
      </c>
      <c r="J66" s="5" t="e">
        <f t="shared" si="27"/>
        <v>#DIV/0!</v>
      </c>
      <c r="K66" s="5" t="e">
        <f t="shared" si="24"/>
        <v>#DIV/0!</v>
      </c>
      <c r="L66" s="2"/>
    </row>
    <row r="67" spans="1:15" x14ac:dyDescent="0.35">
      <c r="A67" s="6" t="s">
        <v>57</v>
      </c>
      <c r="B67" s="20">
        <f>A$12</f>
        <v>0</v>
      </c>
      <c r="C67" s="20">
        <f>K12</f>
        <v>0</v>
      </c>
      <c r="D67" s="41" t="e">
        <f t="shared" si="22"/>
        <v>#DIV/0!</v>
      </c>
      <c r="E67" s="5" t="e">
        <f>E29*D67</f>
        <v>#DIV/0!</v>
      </c>
      <c r="F67" s="5" t="e">
        <f>+F29*D67</f>
        <v>#DIV/0!</v>
      </c>
      <c r="G67" s="5" t="e">
        <f>+G29*D67</f>
        <v>#DIV/0!</v>
      </c>
      <c r="H67" s="5" t="e">
        <f t="shared" ref="H67" si="30">SUM(E67:G67)</f>
        <v>#DIV/0!</v>
      </c>
      <c r="I67" s="5" t="e">
        <f t="shared" si="26"/>
        <v>#DIV/0!</v>
      </c>
      <c r="J67" s="5" t="e">
        <f t="shared" si="27"/>
        <v>#DIV/0!</v>
      </c>
      <c r="K67" s="5" t="e">
        <f t="shared" si="24"/>
        <v>#DIV/0!</v>
      </c>
      <c r="L67" s="2"/>
    </row>
    <row r="68" spans="1:15" x14ac:dyDescent="0.35">
      <c r="D68" s="29" t="s">
        <v>36</v>
      </c>
      <c r="E68" s="30" t="e">
        <f>SUM(E57:E67)</f>
        <v>#DIV/0!</v>
      </c>
      <c r="F68" s="30" t="e">
        <f t="shared" ref="F68:I68" si="31">SUM(F57:F67)</f>
        <v>#DIV/0!</v>
      </c>
      <c r="G68" s="30" t="e">
        <f t="shared" si="31"/>
        <v>#DIV/0!</v>
      </c>
      <c r="H68" s="30" t="e">
        <f t="shared" si="31"/>
        <v>#DIV/0!</v>
      </c>
      <c r="I68" s="30" t="e">
        <f t="shared" si="31"/>
        <v>#DIV/0!</v>
      </c>
      <c r="J68" s="42" t="e">
        <f>SUM(J57:J67)</f>
        <v>#DIV/0!</v>
      </c>
      <c r="K68" s="43" t="e">
        <f t="shared" si="24"/>
        <v>#DIV/0!</v>
      </c>
      <c r="L68" s="2"/>
      <c r="N68" s="2"/>
      <c r="O68" s="2"/>
    </row>
    <row r="69" spans="1:15" x14ac:dyDescent="0.35">
      <c r="J69" s="29" t="s">
        <v>58</v>
      </c>
      <c r="K69" s="33" t="e">
        <f>I68-K68</f>
        <v>#DIV/0!</v>
      </c>
    </row>
    <row r="70" spans="1:15" x14ac:dyDescent="0.35">
      <c r="A70" s="9" t="s">
        <v>2</v>
      </c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5" x14ac:dyDescent="0.35">
      <c r="A71" s="9" t="s">
        <v>3</v>
      </c>
      <c r="B71" s="10"/>
      <c r="C71" s="10"/>
      <c r="D71" s="10"/>
      <c r="E71" s="10"/>
      <c r="F71" s="10"/>
      <c r="G71" s="10"/>
      <c r="H71" s="10"/>
      <c r="I71" s="10"/>
      <c r="J71" s="65"/>
      <c r="K71" s="10"/>
    </row>
    <row r="72" spans="1:15" x14ac:dyDescent="0.35">
      <c r="A72" s="9" t="s">
        <v>5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5" x14ac:dyDescent="0.35">
      <c r="A73" s="11" t="s">
        <v>4</v>
      </c>
      <c r="B73" s="12"/>
      <c r="C73" s="12"/>
      <c r="D73" s="12"/>
      <c r="E73" s="12"/>
      <c r="F73" s="12"/>
      <c r="G73" s="12"/>
      <c r="H73" s="12"/>
      <c r="I73" s="12"/>
      <c r="J73" s="12"/>
      <c r="K73" s="13"/>
    </row>
    <row r="74" spans="1:15" x14ac:dyDescent="0.35">
      <c r="A74" s="14" t="s">
        <v>6</v>
      </c>
      <c r="B74" s="15"/>
      <c r="C74" s="15"/>
      <c r="D74" s="15"/>
      <c r="E74" s="15"/>
      <c r="F74" s="15"/>
      <c r="G74" s="15"/>
      <c r="H74" s="15"/>
      <c r="I74" s="15"/>
      <c r="J74" s="15"/>
      <c r="K74" s="16"/>
    </row>
    <row r="75" spans="1:15" x14ac:dyDescent="0.35">
      <c r="A75" s="17" t="s">
        <v>3</v>
      </c>
      <c r="J75" s="28"/>
      <c r="K75" s="28"/>
      <c r="L75" s="28"/>
    </row>
    <row r="76" spans="1:15" x14ac:dyDescent="0.35">
      <c r="A76" s="9" t="s">
        <v>69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62"/>
    </row>
    <row r="77" spans="1:15" x14ac:dyDescent="0.35">
      <c r="D77" s="64" t="s">
        <v>38</v>
      </c>
      <c r="E77" s="64" t="s">
        <v>70</v>
      </c>
      <c r="F77" s="64" t="s">
        <v>71</v>
      </c>
      <c r="G77" s="64" t="s">
        <v>72</v>
      </c>
      <c r="H77" s="64" t="s">
        <v>73</v>
      </c>
    </row>
    <row r="78" spans="1:15" x14ac:dyDescent="0.35">
      <c r="D78" s="39" t="s">
        <v>66</v>
      </c>
      <c r="E78" s="44" t="e">
        <f t="shared" ref="E78:G80" si="32">E16-E57</f>
        <v>#DIV/0!</v>
      </c>
      <c r="F78" s="44" t="e">
        <f t="shared" si="32"/>
        <v>#DIV/0!</v>
      </c>
      <c r="G78" s="44" t="e">
        <f t="shared" si="32"/>
        <v>#DIV/0!</v>
      </c>
      <c r="H78" s="45" t="e">
        <f>E78+F78+G78</f>
        <v>#DIV/0!</v>
      </c>
    </row>
    <row r="79" spans="1:15" x14ac:dyDescent="0.35">
      <c r="D79" s="39" t="s">
        <v>67</v>
      </c>
      <c r="E79" s="44" t="e">
        <f t="shared" si="32"/>
        <v>#DIV/0!</v>
      </c>
      <c r="F79" s="44" t="e">
        <f t="shared" si="32"/>
        <v>#DIV/0!</v>
      </c>
      <c r="G79" s="44" t="e">
        <f t="shared" si="32"/>
        <v>#DIV/0!</v>
      </c>
      <c r="H79" s="45" t="e">
        <f t="shared" ref="H79:H80" si="33">E79+F79+G79</f>
        <v>#DIV/0!</v>
      </c>
    </row>
    <row r="80" spans="1:15" x14ac:dyDescent="0.35">
      <c r="D80" s="39" t="s">
        <v>68</v>
      </c>
      <c r="E80" s="44" t="e">
        <f t="shared" si="32"/>
        <v>#DIV/0!</v>
      </c>
      <c r="F80" s="44" t="e">
        <f t="shared" si="32"/>
        <v>#DIV/0!</v>
      </c>
      <c r="G80" s="44" t="e">
        <f t="shared" si="32"/>
        <v>#DIV/0!</v>
      </c>
      <c r="H80" s="45" t="e">
        <f t="shared" si="33"/>
        <v>#DIV/0!</v>
      </c>
    </row>
    <row r="81" spans="1:11" x14ac:dyDescent="0.35">
      <c r="D81" s="6" t="s">
        <v>74</v>
      </c>
      <c r="E81" s="44">
        <f>E19</f>
        <v>0</v>
      </c>
      <c r="F81" s="44">
        <f>F19</f>
        <v>0</v>
      </c>
      <c r="G81" s="44">
        <f>G19</f>
        <v>0</v>
      </c>
      <c r="H81" s="44">
        <f>H19</f>
        <v>0</v>
      </c>
    </row>
    <row r="82" spans="1:11" x14ac:dyDescent="0.35">
      <c r="D82" s="6" t="s">
        <v>50</v>
      </c>
      <c r="E82" s="44" t="e">
        <f t="shared" ref="E82:H84" si="34">E21-E45-E61</f>
        <v>#DIV/0!</v>
      </c>
      <c r="F82" s="44" t="e">
        <f t="shared" si="34"/>
        <v>#DIV/0!</v>
      </c>
      <c r="G82" s="44" t="e">
        <f t="shared" si="34"/>
        <v>#DIV/0!</v>
      </c>
      <c r="H82" s="44" t="e">
        <f t="shared" si="34"/>
        <v>#DIV/0!</v>
      </c>
    </row>
    <row r="83" spans="1:11" x14ac:dyDescent="0.35">
      <c r="D83" s="6" t="s">
        <v>51</v>
      </c>
      <c r="E83" s="44" t="e">
        <f t="shared" si="34"/>
        <v>#DIV/0!</v>
      </c>
      <c r="F83" s="44" t="e">
        <f t="shared" si="34"/>
        <v>#DIV/0!</v>
      </c>
      <c r="G83" s="44" t="e">
        <f t="shared" si="34"/>
        <v>#DIV/0!</v>
      </c>
      <c r="H83" s="44" t="e">
        <f t="shared" si="34"/>
        <v>#DIV/0!</v>
      </c>
    </row>
    <row r="84" spans="1:11" x14ac:dyDescent="0.35">
      <c r="D84" s="6" t="s">
        <v>52</v>
      </c>
      <c r="E84" s="44" t="e">
        <f t="shared" si="34"/>
        <v>#DIV/0!</v>
      </c>
      <c r="F84" s="44" t="e">
        <f t="shared" si="34"/>
        <v>#DIV/0!</v>
      </c>
      <c r="G84" s="44" t="e">
        <f t="shared" si="34"/>
        <v>#DIV/0!</v>
      </c>
      <c r="H84" s="44" t="e">
        <f t="shared" si="34"/>
        <v>#DIV/0!</v>
      </c>
    </row>
    <row r="85" spans="1:11" x14ac:dyDescent="0.35">
      <c r="D85" s="6" t="s">
        <v>75</v>
      </c>
      <c r="E85" s="44">
        <f>E24</f>
        <v>0</v>
      </c>
      <c r="F85" s="44">
        <f>F24</f>
        <v>0</v>
      </c>
      <c r="G85" s="44">
        <f>G24</f>
        <v>0</v>
      </c>
      <c r="H85" s="44">
        <f>H24</f>
        <v>0</v>
      </c>
    </row>
    <row r="86" spans="1:11" x14ac:dyDescent="0.35">
      <c r="D86" s="6" t="s">
        <v>53</v>
      </c>
      <c r="E86" s="44" t="e">
        <f t="shared" ref="E86:H87" si="35">E25-E48-E64</f>
        <v>#DIV/0!</v>
      </c>
      <c r="F86" s="44" t="e">
        <f t="shared" si="35"/>
        <v>#DIV/0!</v>
      </c>
      <c r="G86" s="44" t="e">
        <f t="shared" si="35"/>
        <v>#DIV/0!</v>
      </c>
      <c r="H86" s="44" t="e">
        <f t="shared" si="35"/>
        <v>#DIV/0!</v>
      </c>
    </row>
    <row r="87" spans="1:11" x14ac:dyDescent="0.35">
      <c r="D87" s="6" t="s">
        <v>54</v>
      </c>
      <c r="E87" s="44" t="e">
        <f t="shared" si="35"/>
        <v>#DIV/0!</v>
      </c>
      <c r="F87" s="44" t="e">
        <f t="shared" si="35"/>
        <v>#DIV/0!</v>
      </c>
      <c r="G87" s="44" t="e">
        <f t="shared" si="35"/>
        <v>#DIV/0!</v>
      </c>
      <c r="H87" s="44" t="e">
        <f t="shared" si="35"/>
        <v>#DIV/0!</v>
      </c>
    </row>
    <row r="88" spans="1:11" x14ac:dyDescent="0.35">
      <c r="D88" s="6" t="s">
        <v>55</v>
      </c>
      <c r="E88" s="44" t="e">
        <f>E27-E50</f>
        <v>#DIV/0!</v>
      </c>
      <c r="F88" s="44" t="e">
        <f>F27-F50</f>
        <v>#DIV/0!</v>
      </c>
      <c r="G88" s="44" t="e">
        <f>G27-G50</f>
        <v>#DIV/0!</v>
      </c>
      <c r="H88" s="44" t="e">
        <f>H27-H50</f>
        <v>#DIV/0!</v>
      </c>
    </row>
    <row r="89" spans="1:11" x14ac:dyDescent="0.35">
      <c r="D89" s="6" t="s">
        <v>57</v>
      </c>
      <c r="E89" s="44" t="e">
        <f>E29-E52-E67</f>
        <v>#DIV/0!</v>
      </c>
      <c r="F89" s="44" t="e">
        <f>F29-F52-F67</f>
        <v>#DIV/0!</v>
      </c>
      <c r="G89" s="44" t="e">
        <f>G29-G52-G67</f>
        <v>#DIV/0!</v>
      </c>
      <c r="H89" s="44" t="e">
        <f>H29-H52-H67</f>
        <v>#DIV/0!</v>
      </c>
    </row>
    <row r="90" spans="1:11" x14ac:dyDescent="0.35">
      <c r="D90" s="29" t="s">
        <v>36</v>
      </c>
      <c r="E90" s="34" t="e">
        <f>SUM(E78:E89)</f>
        <v>#DIV/0!</v>
      </c>
      <c r="F90" s="34" t="e">
        <f>SUM(F78:F89)</f>
        <v>#DIV/0!</v>
      </c>
      <c r="G90" s="34" t="e">
        <f>SUM(G78:G89)</f>
        <v>#DIV/0!</v>
      </c>
      <c r="H90" s="46" t="e">
        <f>SUM(H78:H89)</f>
        <v>#DIV/0!</v>
      </c>
    </row>
    <row r="92" spans="1:11" x14ac:dyDescent="0.35">
      <c r="E92" s="35" t="s">
        <v>16</v>
      </c>
      <c r="F92" s="35" t="s">
        <v>17</v>
      </c>
      <c r="G92" s="35" t="s">
        <v>18</v>
      </c>
      <c r="H92" s="35" t="s">
        <v>76</v>
      </c>
      <c r="I92" s="35" t="s">
        <v>46</v>
      </c>
      <c r="J92" s="35" t="s">
        <v>47</v>
      </c>
      <c r="K92" s="35" t="s">
        <v>48</v>
      </c>
    </row>
    <row r="93" spans="1:11" x14ac:dyDescent="0.35">
      <c r="D93" s="29" t="s">
        <v>77</v>
      </c>
      <c r="E93" s="36">
        <f>E30</f>
        <v>0</v>
      </c>
      <c r="F93" s="36">
        <f>F30</f>
        <v>0</v>
      </c>
      <c r="G93" s="36">
        <f>G30</f>
        <v>0</v>
      </c>
      <c r="H93" s="36" t="e">
        <f>H68+H53</f>
        <v>#DIV/0!</v>
      </c>
      <c r="I93" s="36" t="e">
        <f>I68+I53</f>
        <v>#DIV/0!</v>
      </c>
      <c r="J93" s="36" t="e">
        <f t="shared" ref="J93:K93" si="36">J68+J53</f>
        <v>#DIV/0!</v>
      </c>
      <c r="K93" s="36" t="e">
        <f t="shared" si="36"/>
        <v>#DIV/0!</v>
      </c>
    </row>
    <row r="94" spans="1:11" ht="14.6" thickBot="1" x14ac:dyDescent="0.4">
      <c r="J94" s="29" t="s">
        <v>58</v>
      </c>
      <c r="K94" s="34" t="e">
        <f>I93-K93</f>
        <v>#DIV/0!</v>
      </c>
    </row>
    <row r="95" spans="1:11" ht="20.149999999999999" x14ac:dyDescent="0.35">
      <c r="A95" s="128" t="s">
        <v>78</v>
      </c>
      <c r="B95" s="129"/>
      <c r="C95" s="130"/>
      <c r="D95" s="131" t="s">
        <v>79</v>
      </c>
      <c r="E95" s="132"/>
      <c r="F95" s="133"/>
      <c r="G95" s="47" t="s">
        <v>80</v>
      </c>
    </row>
    <row r="96" spans="1:11" ht="84.9" x14ac:dyDescent="0.35">
      <c r="A96" s="48" t="s">
        <v>81</v>
      </c>
      <c r="B96" s="49" t="s">
        <v>82</v>
      </c>
      <c r="C96" s="50" t="s">
        <v>83</v>
      </c>
      <c r="D96" s="51" t="s">
        <v>84</v>
      </c>
      <c r="E96" s="52" t="s">
        <v>85</v>
      </c>
      <c r="F96" s="53" t="s">
        <v>86</v>
      </c>
      <c r="G96" s="54" t="s">
        <v>87</v>
      </c>
    </row>
    <row r="97" spans="1:7" ht="21" customHeight="1" thickBot="1" x14ac:dyDescent="0.4">
      <c r="A97" s="55" t="e">
        <f>K53</f>
        <v>#DIV/0!</v>
      </c>
      <c r="B97" s="56" t="e">
        <f>J53</f>
        <v>#DIV/0!</v>
      </c>
      <c r="C97" s="57" t="e">
        <f>K54</f>
        <v>#DIV/0!</v>
      </c>
      <c r="D97" s="58" t="e">
        <f>K68</f>
        <v>#DIV/0!</v>
      </c>
      <c r="E97" s="59" t="e">
        <f>J68</f>
        <v>#DIV/0!</v>
      </c>
      <c r="F97" s="60" t="e">
        <f>K69</f>
        <v>#DIV/0!</v>
      </c>
      <c r="G97" s="61" t="e">
        <f>H90</f>
        <v>#DIV/0!</v>
      </c>
    </row>
  </sheetData>
  <mergeCells count="11">
    <mergeCell ref="E4:G4"/>
    <mergeCell ref="B15:C15"/>
    <mergeCell ref="A95:C95"/>
    <mergeCell ref="D95:F95"/>
    <mergeCell ref="B25:C25"/>
    <mergeCell ref="B26:C26"/>
    <mergeCell ref="B28:C28"/>
    <mergeCell ref="B29:C29"/>
    <mergeCell ref="B16:C16"/>
    <mergeCell ref="B17:C17"/>
    <mergeCell ref="B18:C18"/>
  </mergeCells>
  <pageMargins left="0.7" right="0.7" top="0.75" bottom="0.75" header="0.3" footer="0.3"/>
  <pageSetup scale="66" orientation="landscape" r:id="rId1"/>
  <rowBreaks count="2" manualBreakCount="2">
    <brk id="35" max="16383" man="1"/>
    <brk id="94" max="10" man="1"/>
  </rowBreaks>
  <ignoredErrors>
    <ignoredError sqref="I55:J56" formula="1"/>
    <ignoredError sqref="K19:K20 D44:K48 D49:H51 K49:K51 H93:K94" evalError="1"/>
    <ignoredError sqref="I49:J51" evalError="1" formula="1"/>
    <ignoredError sqref="D16:D29 E33:E34 F33:G3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7B62-12D9-40DA-9569-6E7B6320A8CF}">
  <sheetPr>
    <tabColor rgb="FFFF0000"/>
  </sheetPr>
  <dimension ref="A1:M27"/>
  <sheetViews>
    <sheetView workbookViewId="0">
      <selection activeCell="F8" sqref="F8"/>
    </sheetView>
  </sheetViews>
  <sheetFormatPr defaultRowHeight="16.75" x14ac:dyDescent="0.4"/>
  <cols>
    <col min="1" max="1" width="4.15234375" style="73" customWidth="1"/>
    <col min="2" max="6" width="32.69140625" customWidth="1"/>
    <col min="7" max="14" width="20.69140625" customWidth="1"/>
  </cols>
  <sheetData>
    <row r="1" spans="1:13" ht="20.149999999999999" x14ac:dyDescent="0.4">
      <c r="A1" s="145" t="s">
        <v>117</v>
      </c>
      <c r="B1" s="145"/>
      <c r="C1" s="145"/>
      <c r="D1" s="145"/>
      <c r="E1" s="145"/>
      <c r="F1" s="145"/>
    </row>
    <row r="2" spans="1:13" ht="5.25" customHeight="1" thickBot="1" x14ac:dyDescent="0.6">
      <c r="A2" s="74"/>
      <c r="B2" s="75"/>
      <c r="C2" s="75"/>
      <c r="D2" s="75"/>
      <c r="E2" s="75"/>
      <c r="F2" s="75"/>
    </row>
    <row r="3" spans="1:13" ht="20.149999999999999" x14ac:dyDescent="0.5">
      <c r="A3" s="139">
        <v>1</v>
      </c>
      <c r="B3" s="102" t="s">
        <v>111</v>
      </c>
      <c r="C3" s="101" t="s">
        <v>125</v>
      </c>
      <c r="D3" s="101" t="s">
        <v>126</v>
      </c>
      <c r="E3" s="76"/>
      <c r="F3" s="77"/>
    </row>
    <row r="4" spans="1:13" ht="20.149999999999999" x14ac:dyDescent="0.5">
      <c r="A4" s="140"/>
      <c r="B4" s="78" t="s">
        <v>112</v>
      </c>
      <c r="C4" s="79" t="e">
        <f>+Before!K19</f>
        <v>#DIV/0!</v>
      </c>
      <c r="D4" s="80" t="e">
        <f>+After!K19</f>
        <v>#DIV/0!</v>
      </c>
      <c r="E4" s="81"/>
      <c r="F4" s="77"/>
    </row>
    <row r="5" spans="1:13" ht="20.149999999999999" x14ac:dyDescent="0.5">
      <c r="A5" s="140"/>
      <c r="B5" s="78" t="s">
        <v>113</v>
      </c>
      <c r="C5" s="79" t="e">
        <f>+Before!K20</f>
        <v>#DIV/0!</v>
      </c>
      <c r="D5" s="80" t="e">
        <f>+After!K20</f>
        <v>#DIV/0!</v>
      </c>
      <c r="E5" s="81"/>
      <c r="F5" s="77"/>
    </row>
    <row r="6" spans="1:13" ht="20.6" thickBot="1" x14ac:dyDescent="0.55000000000000004">
      <c r="A6" s="141"/>
      <c r="B6" s="82" t="s">
        <v>114</v>
      </c>
      <c r="C6" s="83" t="e">
        <f>+Before!K21</f>
        <v>#DIV/0!</v>
      </c>
      <c r="D6" s="84" t="e">
        <f>+After!K21</f>
        <v>#DIV/0!</v>
      </c>
      <c r="E6" s="81"/>
      <c r="F6" s="77"/>
    </row>
    <row r="7" spans="1:13" ht="20.6" thickBot="1" x14ac:dyDescent="0.55000000000000004">
      <c r="A7" s="74"/>
      <c r="B7" s="77"/>
      <c r="C7" s="77"/>
      <c r="D7" s="77"/>
      <c r="E7" s="77"/>
      <c r="F7" s="77"/>
    </row>
    <row r="8" spans="1:13" ht="20.149999999999999" x14ac:dyDescent="0.5">
      <c r="A8" s="142">
        <v>2</v>
      </c>
      <c r="B8" s="100" t="s">
        <v>109</v>
      </c>
      <c r="C8" s="101" t="s">
        <v>125</v>
      </c>
      <c r="D8" s="101" t="s">
        <v>126</v>
      </c>
      <c r="E8" s="101" t="s">
        <v>115</v>
      </c>
      <c r="F8" s="101" t="s">
        <v>128</v>
      </c>
      <c r="G8" s="3"/>
      <c r="H8" s="3"/>
      <c r="I8" s="3"/>
      <c r="J8" s="3"/>
      <c r="K8" s="3"/>
      <c r="L8" s="3"/>
      <c r="M8" s="3"/>
    </row>
    <row r="9" spans="1:13" ht="20.149999999999999" x14ac:dyDescent="0.5">
      <c r="A9" s="143"/>
      <c r="B9" s="85" t="s">
        <v>118</v>
      </c>
      <c r="C9" s="86" t="e">
        <f>+Before!K67</f>
        <v>#DIV/0!</v>
      </c>
      <c r="D9" s="86" t="e">
        <f>+After!K68</f>
        <v>#DIV/0!</v>
      </c>
      <c r="E9" s="86" t="e">
        <f>+D9-C9</f>
        <v>#DIV/0!</v>
      </c>
      <c r="F9" s="87" t="e">
        <f>+E9*4</f>
        <v>#DIV/0!</v>
      </c>
      <c r="G9" s="3"/>
      <c r="H9" s="3"/>
      <c r="I9" s="3"/>
      <c r="J9" s="3"/>
      <c r="K9" s="3"/>
      <c r="L9" s="3"/>
      <c r="M9" s="3"/>
    </row>
    <row r="10" spans="1:13" ht="20.149999999999999" x14ac:dyDescent="0.5">
      <c r="A10" s="143"/>
      <c r="B10" s="88" t="s">
        <v>119</v>
      </c>
      <c r="C10" s="86" t="e">
        <f>+Before!K52</f>
        <v>#DIV/0!</v>
      </c>
      <c r="D10" s="86" t="e">
        <f>+After!K53</f>
        <v>#DIV/0!</v>
      </c>
      <c r="E10" s="89" t="e">
        <f>+D10-C10</f>
        <v>#DIV/0!</v>
      </c>
      <c r="F10" s="90" t="e">
        <f>+E10*4</f>
        <v>#DIV/0!</v>
      </c>
      <c r="G10" s="3"/>
      <c r="H10" s="3"/>
      <c r="I10" s="3"/>
      <c r="J10" s="3"/>
      <c r="K10" s="3"/>
      <c r="L10" s="3"/>
      <c r="M10" s="3"/>
    </row>
    <row r="11" spans="1:13" ht="20.6" thickBot="1" x14ac:dyDescent="0.55000000000000004">
      <c r="A11" s="144"/>
      <c r="B11" s="91" t="s">
        <v>108</v>
      </c>
      <c r="C11" s="95" t="e">
        <f>SUM(C9:C10)</f>
        <v>#DIV/0!</v>
      </c>
      <c r="D11" s="95" t="e">
        <f>SUM(D9:D10)</f>
        <v>#DIV/0!</v>
      </c>
      <c r="E11" s="95" t="e">
        <f>+D11-C11</f>
        <v>#DIV/0!</v>
      </c>
      <c r="F11" s="96" t="e">
        <f>+E11*4</f>
        <v>#DIV/0!</v>
      </c>
      <c r="G11" s="3"/>
      <c r="H11" s="3"/>
      <c r="I11" s="3"/>
      <c r="J11" s="3"/>
      <c r="K11" s="3"/>
      <c r="L11" s="3"/>
      <c r="M11" s="3"/>
    </row>
    <row r="12" spans="1:13" ht="20.6" thickBot="1" x14ac:dyDescent="0.55000000000000004">
      <c r="A12" s="74"/>
      <c r="B12" s="77"/>
      <c r="C12" s="77"/>
      <c r="D12" s="77"/>
      <c r="E12" s="77"/>
      <c r="F12" s="77"/>
      <c r="G12" s="3"/>
      <c r="H12" s="3"/>
      <c r="I12" s="3"/>
      <c r="J12" s="3"/>
      <c r="K12" s="3"/>
      <c r="L12" s="3"/>
      <c r="M12" s="3"/>
    </row>
    <row r="13" spans="1:13" ht="20.149999999999999" x14ac:dyDescent="0.5">
      <c r="A13" s="139">
        <v>3</v>
      </c>
      <c r="B13" s="114" t="s">
        <v>110</v>
      </c>
      <c r="C13" s="101" t="s">
        <v>125</v>
      </c>
      <c r="D13" s="101" t="s">
        <v>126</v>
      </c>
      <c r="E13" s="101" t="s">
        <v>115</v>
      </c>
      <c r="F13" s="101" t="s">
        <v>128</v>
      </c>
      <c r="G13" s="3"/>
      <c r="H13" s="3"/>
      <c r="I13" s="3"/>
      <c r="J13" s="3"/>
      <c r="K13" s="3"/>
      <c r="L13" s="3"/>
      <c r="M13" s="3"/>
    </row>
    <row r="14" spans="1:13" ht="20.149999999999999" x14ac:dyDescent="0.5">
      <c r="A14" s="143"/>
      <c r="B14" s="78" t="s">
        <v>120</v>
      </c>
      <c r="C14" s="86" t="e">
        <f>+Before!J67</f>
        <v>#DIV/0!</v>
      </c>
      <c r="D14" s="86" t="e">
        <f>+After!J68</f>
        <v>#DIV/0!</v>
      </c>
      <c r="E14" s="86" t="e">
        <f>+D14-C14</f>
        <v>#DIV/0!</v>
      </c>
      <c r="F14" s="87" t="e">
        <f>+E14*4</f>
        <v>#DIV/0!</v>
      </c>
      <c r="G14" s="3"/>
      <c r="H14" s="3"/>
      <c r="I14" s="3"/>
      <c r="J14" s="3"/>
      <c r="K14" s="3"/>
      <c r="L14" s="3"/>
      <c r="M14" s="3"/>
    </row>
    <row r="15" spans="1:13" ht="20.149999999999999" x14ac:dyDescent="0.5">
      <c r="A15" s="143"/>
      <c r="B15" s="78" t="s">
        <v>121</v>
      </c>
      <c r="C15" s="86" t="e">
        <f>+Before!J52</f>
        <v>#DIV/0!</v>
      </c>
      <c r="D15" s="86" t="e">
        <f>+After!J53</f>
        <v>#DIV/0!</v>
      </c>
      <c r="E15" s="89" t="e">
        <f>+D15-C15</f>
        <v>#DIV/0!</v>
      </c>
      <c r="F15" s="90" t="e">
        <f>+E15*4</f>
        <v>#DIV/0!</v>
      </c>
      <c r="G15" s="3"/>
      <c r="H15" s="3"/>
      <c r="I15" s="3"/>
      <c r="J15" s="3"/>
      <c r="K15" s="3"/>
      <c r="L15" s="3"/>
      <c r="M15" s="3"/>
    </row>
    <row r="16" spans="1:13" ht="20.6" thickBot="1" x14ac:dyDescent="0.55000000000000004">
      <c r="A16" s="144"/>
      <c r="B16" s="91" t="s">
        <v>108</v>
      </c>
      <c r="C16" s="95" t="e">
        <f>SUM(C14:C15)</f>
        <v>#DIV/0!</v>
      </c>
      <c r="D16" s="95" t="e">
        <f>SUM(D14:D15)</f>
        <v>#DIV/0!</v>
      </c>
      <c r="E16" s="95" t="e">
        <f>+D16-C16</f>
        <v>#DIV/0!</v>
      </c>
      <c r="F16" s="96" t="e">
        <f>+E16*4</f>
        <v>#DIV/0!</v>
      </c>
      <c r="G16" s="3"/>
      <c r="H16" s="3"/>
      <c r="I16" s="3"/>
      <c r="J16" s="3"/>
      <c r="K16" s="3"/>
      <c r="L16" s="3"/>
      <c r="M16" s="3"/>
    </row>
    <row r="17" spans="1:13" ht="20.149999999999999" hidden="1" x14ac:dyDescent="0.5">
      <c r="A17" s="74"/>
      <c r="B17" s="77"/>
      <c r="C17" s="77"/>
      <c r="D17" s="77"/>
      <c r="E17" s="77"/>
      <c r="F17" s="77"/>
      <c r="G17" s="3"/>
      <c r="H17" s="3"/>
      <c r="I17" s="3"/>
      <c r="J17" s="3"/>
      <c r="K17" s="3"/>
      <c r="L17" s="3"/>
      <c r="M17" s="3"/>
    </row>
    <row r="18" spans="1:13" ht="20.149999999999999" hidden="1" x14ac:dyDescent="0.5">
      <c r="A18" s="74"/>
      <c r="B18" s="77" t="s">
        <v>107</v>
      </c>
      <c r="C18" s="89" t="e">
        <f>+Before!K93</f>
        <v>#DIV/0!</v>
      </c>
      <c r="D18" s="86" t="e">
        <f>+After!K54+After!K69</f>
        <v>#DIV/0!</v>
      </c>
      <c r="E18" s="89" t="e">
        <f>+D18-C18</f>
        <v>#DIV/0!</v>
      </c>
      <c r="F18" s="89" t="e">
        <f>+E18*4</f>
        <v>#DIV/0!</v>
      </c>
      <c r="G18" s="3"/>
      <c r="H18" s="3"/>
      <c r="I18" s="3"/>
      <c r="J18" s="3"/>
      <c r="K18" s="3"/>
      <c r="L18" s="3"/>
      <c r="M18" s="3"/>
    </row>
    <row r="19" spans="1:13" ht="20.6" thickBot="1" x14ac:dyDescent="0.55000000000000004">
      <c r="A19" s="74"/>
      <c r="B19" s="77"/>
      <c r="C19" s="77"/>
      <c r="D19" s="77"/>
      <c r="E19" s="77"/>
      <c r="F19" s="77"/>
      <c r="G19" s="3"/>
      <c r="H19" s="3"/>
      <c r="I19" s="3"/>
      <c r="J19" s="3"/>
      <c r="K19" s="3"/>
      <c r="L19" s="3"/>
      <c r="M19" s="3"/>
    </row>
    <row r="20" spans="1:13" ht="20.149999999999999" x14ac:dyDescent="0.5">
      <c r="A20" s="139">
        <v>4</v>
      </c>
      <c r="B20" s="102" t="s">
        <v>127</v>
      </c>
      <c r="C20" s="101" t="s">
        <v>125</v>
      </c>
      <c r="D20" s="101" t="s">
        <v>126</v>
      </c>
      <c r="E20" s="101" t="s">
        <v>124</v>
      </c>
      <c r="F20" s="101" t="s">
        <v>129</v>
      </c>
      <c r="G20" s="3"/>
      <c r="H20" s="3"/>
      <c r="I20" s="3"/>
      <c r="J20" s="3"/>
      <c r="K20" s="3"/>
      <c r="L20" s="3"/>
      <c r="M20" s="3"/>
    </row>
    <row r="21" spans="1:13" ht="20.6" thickBot="1" x14ac:dyDescent="0.55000000000000004">
      <c r="A21" s="144"/>
      <c r="B21" s="82" t="s">
        <v>116</v>
      </c>
      <c r="C21" s="93" t="e">
        <f>+Before!G96</f>
        <v>#DIV/0!</v>
      </c>
      <c r="D21" s="92" t="e">
        <f>+After!H90</f>
        <v>#DIV/0!</v>
      </c>
      <c r="E21" s="92" t="e">
        <f>+D21-C21</f>
        <v>#DIV/0!</v>
      </c>
      <c r="F21" s="94" t="e">
        <f>+E21*4</f>
        <v>#DIV/0!</v>
      </c>
      <c r="G21" s="3"/>
      <c r="H21" s="3"/>
      <c r="I21" s="3"/>
      <c r="J21" s="3"/>
      <c r="K21" s="3"/>
      <c r="L21" s="3"/>
      <c r="M21" s="3"/>
    </row>
    <row r="22" spans="1:13" x14ac:dyDescent="0.45">
      <c r="B22" s="72"/>
      <c r="C22" s="72"/>
      <c r="D22" s="72"/>
      <c r="E22" s="72"/>
      <c r="F22" s="72"/>
      <c r="G22" s="3"/>
      <c r="H22" s="3"/>
      <c r="I22" s="3"/>
      <c r="J22" s="3"/>
      <c r="K22" s="3"/>
      <c r="L22" s="3"/>
      <c r="M22" s="3"/>
    </row>
    <row r="23" spans="1:13" ht="18" x14ac:dyDescent="0.45">
      <c r="B23" s="69"/>
      <c r="C23" s="3"/>
      <c r="D23" s="3"/>
      <c r="E23" s="3"/>
      <c r="F23" s="70"/>
      <c r="G23" s="3"/>
      <c r="H23" s="3"/>
      <c r="I23" s="3"/>
      <c r="J23" s="3"/>
      <c r="K23" s="3"/>
      <c r="L23" s="3"/>
      <c r="M23" s="3"/>
    </row>
    <row r="24" spans="1:13" ht="18" x14ac:dyDescent="0.45">
      <c r="B24" s="69"/>
      <c r="C24" s="3"/>
      <c r="D24" s="3"/>
      <c r="E24" s="3"/>
      <c r="F24" s="70"/>
      <c r="G24" s="3"/>
      <c r="H24" s="3"/>
      <c r="I24" s="3"/>
      <c r="J24" s="3"/>
      <c r="K24" s="3"/>
      <c r="L24" s="3"/>
      <c r="M24" s="3"/>
    </row>
    <row r="25" spans="1:13" ht="18" x14ac:dyDescent="0.45">
      <c r="B25" s="69"/>
      <c r="C25" s="3"/>
      <c r="D25" s="3"/>
      <c r="E25" s="3"/>
      <c r="F25" s="70"/>
      <c r="G25" s="3"/>
      <c r="H25" s="3"/>
      <c r="I25" s="3"/>
      <c r="J25" s="3"/>
      <c r="K25" s="3"/>
      <c r="L25" s="3"/>
      <c r="M25" s="3"/>
    </row>
    <row r="26" spans="1:13" ht="18" x14ac:dyDescent="0.45">
      <c r="B26" s="3"/>
      <c r="C26" s="3"/>
      <c r="D26" s="3"/>
      <c r="E26" s="3"/>
      <c r="F26" s="70"/>
      <c r="G26" s="3"/>
      <c r="H26" s="3"/>
      <c r="I26" s="3"/>
      <c r="J26" s="3"/>
      <c r="K26" s="3"/>
      <c r="L26" s="3"/>
      <c r="M26" s="3"/>
    </row>
    <row r="27" spans="1:13" ht="18" x14ac:dyDescent="0.45">
      <c r="B27" s="3"/>
      <c r="C27" s="3"/>
      <c r="D27" s="3"/>
      <c r="E27" s="3"/>
      <c r="F27" s="70"/>
      <c r="G27" s="3"/>
      <c r="H27" s="3"/>
      <c r="I27" s="3"/>
      <c r="J27" s="3"/>
      <c r="K27" s="3"/>
      <c r="L27" s="3"/>
      <c r="M27" s="3"/>
    </row>
  </sheetData>
  <mergeCells count="5">
    <mergeCell ref="A3:A6"/>
    <mergeCell ref="A8:A11"/>
    <mergeCell ref="A13:A16"/>
    <mergeCell ref="A20:A21"/>
    <mergeCell ref="A1:F1"/>
  </mergeCells>
  <pageMargins left="0.7" right="0.7" top="0.75" bottom="0.75" header="0.3" footer="0.3"/>
  <ignoredErrors>
    <ignoredError sqref="C4:D6 C9:F11 C14:F16 C21:F2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9bfa60-c525-4fd5-b484-daa55afbbe2b" xsi:nil="true"/>
    <lcf76f155ced4ddcb4097134ff3c332f xmlns="95e6c175-c4a6-48fb-92e6-ccd44768d1d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77B39D8BF884CB5B0C74EF04029D4" ma:contentTypeVersion="15" ma:contentTypeDescription="Create a new document." ma:contentTypeScope="" ma:versionID="73f00022d84e533071af49aa0ba154c8">
  <xsd:schema xmlns:xsd="http://www.w3.org/2001/XMLSchema" xmlns:xs="http://www.w3.org/2001/XMLSchema" xmlns:p="http://schemas.microsoft.com/office/2006/metadata/properties" xmlns:ns2="95e6c175-c4a6-48fb-92e6-ccd44768d1d2" xmlns:ns3="cf9bfa60-c525-4fd5-b484-daa55afbbe2b" targetNamespace="http://schemas.microsoft.com/office/2006/metadata/properties" ma:root="true" ma:fieldsID="900b413dc68633592e591b621d7777e1" ns2:_="" ns3:_="">
    <xsd:import namespace="95e6c175-c4a6-48fb-92e6-ccd44768d1d2"/>
    <xsd:import namespace="cf9bfa60-c525-4fd5-b484-daa55afbb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6c175-c4a6-48fb-92e6-ccd44768d1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bfa60-c525-4fd5-b484-daa55afbbe2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c92fc80-8369-41e9-9f34-979d9a32e612}" ma:internalName="TaxCatchAll" ma:showField="CatchAllData" ma:web="cf9bfa60-c525-4fd5-b484-daa55afbb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C44D42-76EE-4B80-A37C-FD19D4E6539A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4df91513-fa67-4a9c-b3fc-8ff4cec04ea6"/>
    <ds:schemaRef ds:uri="06a0b0f5-ab3f-4382-8730-459fb424e421"/>
    <ds:schemaRef ds:uri="4a56c0b1-c466-4594-944a-8ebf586e9e44"/>
    <ds:schemaRef ds:uri="http://schemas.microsoft.com/sharepoint/v3"/>
    <ds:schemaRef ds:uri="c1e2e4d4-a53e-4a74-992c-9f4d6a6bd45a"/>
    <ds:schemaRef ds:uri="cf9bfa60-c525-4fd5-b484-daa55afbbe2b"/>
    <ds:schemaRef ds:uri="95e6c175-c4a6-48fb-92e6-ccd44768d1d2"/>
  </ds:schemaRefs>
</ds:datastoreItem>
</file>

<file path=customXml/itemProps2.xml><?xml version="1.0" encoding="utf-8"?>
<ds:datastoreItem xmlns:ds="http://schemas.openxmlformats.org/officeDocument/2006/customXml" ds:itemID="{FAE2212C-CDEC-48C9-859F-E2DF42B1DE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C8309-19CC-4128-B4C3-8C9EA1111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e6c175-c4a6-48fb-92e6-ccd44768d1d2"/>
    <ds:schemaRef ds:uri="cf9bfa60-c525-4fd5-b484-daa55afbb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Directions</vt:lpstr>
      <vt:lpstr>Before</vt:lpstr>
      <vt:lpstr>After</vt:lpstr>
      <vt:lpstr>Comparison</vt:lpstr>
      <vt:lpstr>After!Print_Area</vt:lpstr>
    </vt:vector>
  </TitlesOfParts>
  <Manager/>
  <Company>ODJFS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ODJFS</dc:creator>
  <cp:keywords/>
  <dc:description/>
  <cp:lastModifiedBy>Mihaly, Glenda</cp:lastModifiedBy>
  <cp:revision/>
  <dcterms:created xsi:type="dcterms:W3CDTF">2013-01-04T19:13:44Z</dcterms:created>
  <dcterms:modified xsi:type="dcterms:W3CDTF">2025-09-23T14:12:34Z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0x01010039177B39D8BF884CB5B0C74EF04029D4</vt:lpwstr>
  </property>
  <property fmtid="{D5CDD505-2E9C-101B-9397-08002B2CF9AE}" pid="3" name="MediaServiceImageTags">
    <vt:lpwstr/>
  </property>
</Properties>
</file>