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stategov-my.sharepoint.com/personal/martis2_bds_state_mo_us/Documents/"/>
    </mc:Choice>
  </mc:AlternateContent>
  <xr:revisionPtr revIDLastSave="0" documentId="8_{82E6BBD4-42CD-42EB-B6C7-85BA7E6008E7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OTHER" sheetId="2" r:id="rId1"/>
    <sheet name="OTH -REFUND SPLIT" sheetId="5" state="hidden" r:id="rId2"/>
  </sheets>
  <definedNames>
    <definedName name="_xlnm.Print_Area" localSheetId="1">'OTH -REFUND SPLIT'!$A$9:$U$71</definedName>
    <definedName name="_xlnm.Print_Area" localSheetId="0">OTHER!$A$9:$U$74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5" l="1"/>
  <c r="K55" i="5"/>
  <c r="I55" i="5"/>
  <c r="K46" i="5"/>
  <c r="I46" i="5"/>
  <c r="K44" i="5"/>
  <c r="I44" i="5"/>
  <c r="K42" i="5"/>
  <c r="I42" i="5"/>
  <c r="K40" i="5"/>
  <c r="K38" i="5"/>
  <c r="I38" i="5"/>
  <c r="K36" i="5"/>
  <c r="I36" i="5"/>
  <c r="K34" i="5"/>
  <c r="I34" i="5"/>
  <c r="K32" i="5"/>
  <c r="K30" i="5"/>
  <c r="I30" i="5"/>
  <c r="K28" i="5"/>
  <c r="I28" i="5"/>
  <c r="K26" i="5"/>
  <c r="I26" i="5"/>
  <c r="K24" i="5"/>
  <c r="I24" i="5"/>
  <c r="K22" i="5"/>
  <c r="I22" i="5"/>
  <c r="K20" i="5"/>
  <c r="I20" i="5"/>
  <c r="B46" i="5"/>
  <c r="B36" i="5"/>
  <c r="R30" i="5"/>
  <c r="R32" i="5"/>
  <c r="R36" i="5"/>
  <c r="R38" i="5"/>
  <c r="R42" i="5"/>
  <c r="R44" i="5"/>
  <c r="D44" i="5"/>
  <c r="D42" i="5"/>
  <c r="D40" i="5"/>
  <c r="D36" i="5"/>
  <c r="D20" i="5"/>
  <c r="I32" i="5"/>
  <c r="R24" i="5" l="1"/>
  <c r="P24" i="5"/>
  <c r="B22" i="5"/>
  <c r="B34" i="5"/>
  <c r="B32" i="5"/>
  <c r="M40" i="5"/>
  <c r="D55" i="5"/>
  <c r="M24" i="5"/>
  <c r="B55" i="5"/>
  <c r="M36" i="5"/>
  <c r="I49" i="5"/>
  <c r="D38" i="5"/>
  <c r="D22" i="5"/>
  <c r="D46" i="5"/>
  <c r="F46" i="5" s="1"/>
  <c r="R46" i="5"/>
  <c r="R40" i="5"/>
  <c r="B30" i="5"/>
  <c r="B44" i="5"/>
  <c r="F44" i="5" s="1"/>
  <c r="P49" i="5"/>
  <c r="M55" i="5"/>
  <c r="M46" i="5"/>
  <c r="M32" i="5"/>
  <c r="M28" i="5"/>
  <c r="M22" i="5"/>
  <c r="B42" i="5"/>
  <c r="F42" i="5" s="1"/>
  <c r="B26" i="5"/>
  <c r="B24" i="5"/>
  <c r="M44" i="5"/>
  <c r="M30" i="5"/>
  <c r="K65" i="5"/>
  <c r="R34" i="5"/>
  <c r="D34" i="5"/>
  <c r="D32" i="5"/>
  <c r="D57" i="5"/>
  <c r="D28" i="5"/>
  <c r="D26" i="5"/>
  <c r="K49" i="5"/>
  <c r="M20" i="5"/>
  <c r="M42" i="5"/>
  <c r="M26" i="5"/>
  <c r="M34" i="5"/>
  <c r="M38" i="5"/>
  <c r="R55" i="5"/>
  <c r="R26" i="5"/>
  <c r="D49" i="5"/>
  <c r="R57" i="5"/>
  <c r="F36" i="5"/>
  <c r="R28" i="5"/>
  <c r="D24" i="5"/>
  <c r="D30" i="5"/>
  <c r="R20" i="5"/>
  <c r="R22" i="5"/>
  <c r="P28" i="5"/>
  <c r="B40" i="5"/>
  <c r="F40" i="5" s="1"/>
  <c r="B28" i="5"/>
  <c r="P46" i="5"/>
  <c r="P36" i="5"/>
  <c r="T36" i="5" s="1"/>
  <c r="P22" i="5"/>
  <c r="I65" i="5"/>
  <c r="P55" i="5"/>
  <c r="P44" i="5"/>
  <c r="T44" i="5" s="1"/>
  <c r="P42" i="5"/>
  <c r="T42" i="5" s="1"/>
  <c r="P40" i="5"/>
  <c r="P38" i="5"/>
  <c r="T38" i="5" s="1"/>
  <c r="B38" i="5"/>
  <c r="P34" i="5"/>
  <c r="P32" i="5"/>
  <c r="T32" i="5" s="1"/>
  <c r="B49" i="5"/>
  <c r="P30" i="5"/>
  <c r="T30" i="5" s="1"/>
  <c r="P26" i="5"/>
  <c r="P20" i="5"/>
  <c r="B20" i="5"/>
  <c r="F20" i="5" s="1"/>
  <c r="T24" i="5" l="1"/>
  <c r="F22" i="5"/>
  <c r="F34" i="5"/>
  <c r="K57" i="5"/>
  <c r="I57" i="5"/>
  <c r="F55" i="5"/>
  <c r="M49" i="5"/>
  <c r="F38" i="5"/>
  <c r="T34" i="5"/>
  <c r="T46" i="5"/>
  <c r="F26" i="5"/>
  <c r="T40" i="5"/>
  <c r="F28" i="5"/>
  <c r="T28" i="5"/>
  <c r="R65" i="5"/>
  <c r="F49" i="5"/>
  <c r="T20" i="5"/>
  <c r="F24" i="5"/>
  <c r="M65" i="5"/>
  <c r="T55" i="5"/>
  <c r="D65" i="5"/>
  <c r="F30" i="5"/>
  <c r="T22" i="5"/>
  <c r="B65" i="5"/>
  <c r="T26" i="5"/>
  <c r="P65" i="5"/>
  <c r="M57" i="5" l="1"/>
  <c r="T65" i="5"/>
  <c r="R49" i="5"/>
  <c r="T49" i="5" s="1"/>
  <c r="F65" i="5"/>
  <c r="B57" i="5"/>
  <c r="F57" i="5" s="1"/>
  <c r="P57" i="5"/>
  <c r="T57" i="5" s="1"/>
</calcChain>
</file>

<file path=xl/sharedStrings.xml><?xml version="1.0" encoding="utf-8"?>
<sst xmlns="http://schemas.openxmlformats.org/spreadsheetml/2006/main" count="112" uniqueCount="48">
  <si>
    <t>PREPARED BY Tara Ronimous</t>
  </si>
  <si>
    <t>MISSOURI DEPARTMENT OF REVENUE</t>
  </si>
  <si>
    <t>ADMINISTRATION DIVISION</t>
  </si>
  <si>
    <t>FINANCIAL SERVICES BUREAU</t>
  </si>
  <si>
    <t>MONTHLY GENERAL REVENUE REPORT</t>
  </si>
  <si>
    <t>MONTH ENDED FEBRUARY 2026</t>
  </si>
  <si>
    <t xml:space="preserve">    </t>
  </si>
  <si>
    <t>PERCENT OF</t>
  </si>
  <si>
    <t>FISCAL</t>
  </si>
  <si>
    <t>LAST 3 MONTHS</t>
  </si>
  <si>
    <t>FEBRUARY</t>
  </si>
  <si>
    <t>INCREASE</t>
  </si>
  <si>
    <t>YEAR-TO-DATE</t>
  </si>
  <si>
    <t>DECEMEBER - FEBRUARY</t>
  </si>
  <si>
    <t>(DECREASE)</t>
  </si>
  <si>
    <t>Sales and Use Tax</t>
  </si>
  <si>
    <t>%</t>
  </si>
  <si>
    <t>Income Tax - Individual</t>
  </si>
  <si>
    <t>Pass Through Entity Tax</t>
  </si>
  <si>
    <t>Corporate Income and Franchise Tax</t>
  </si>
  <si>
    <t>County Foreign Insurance</t>
  </si>
  <si>
    <t>Liquor</t>
  </si>
  <si>
    <t>Beer</t>
  </si>
  <si>
    <t>Inheritance/Estate</t>
  </si>
  <si>
    <t>All Other Taxes</t>
  </si>
  <si>
    <t>Interest</t>
  </si>
  <si>
    <t>Licenses, Fees, &amp; Permits</t>
  </si>
  <si>
    <t>Sales, Services, Leases, &amp; Rentals</t>
  </si>
  <si>
    <t>Refunds</t>
  </si>
  <si>
    <t>Interagency Billings/Inventory</t>
  </si>
  <si>
    <t>All Other Receipts</t>
  </si>
  <si>
    <t>Total Collections</t>
  </si>
  <si>
    <t xml:space="preserve">Refund Expenditures </t>
  </si>
  <si>
    <t>Debt Offset Escrow</t>
  </si>
  <si>
    <t>Total Refunds</t>
  </si>
  <si>
    <t>Total Collections Net of Refunds</t>
  </si>
  <si>
    <t>The collection amounts may include or be subject to prior period adjustments, therefore, this report may not match subsequently published fiscal year amounts/reports.</t>
  </si>
  <si>
    <t>Other</t>
  </si>
  <si>
    <t xml:space="preserve">DATE PREPARED: </t>
  </si>
  <si>
    <t>SOURCE:  SAM II</t>
  </si>
  <si>
    <t>Tara Ronimous</t>
  </si>
  <si>
    <t>PREPARED BY</t>
  </si>
  <si>
    <t>THE MISSOURI DIRECTOR OF REVENUE</t>
  </si>
  <si>
    <t>MONTH ENDED JANUARY 31, 2017</t>
  </si>
  <si>
    <t>MONTH</t>
  </si>
  <si>
    <t xml:space="preserve">November to January </t>
  </si>
  <si>
    <t>DATE PREPARED:  Febuary 1, 2017</t>
  </si>
  <si>
    <t>Kandyce Kraft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</si>
</sst>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7" x14ac:knownFonts="1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Univers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4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5" fontId="6" fillId="0" borderId="0"/>
  </cellStyleXfs>
  <cellXfs count="134">
    <xf numFmtId="5" fontId="0" fillId="0" borderId="0" xfId="0"/>
    <xf numFmtId="5" fontId="2" fillId="0" borderId="0" xfId="0" applyFont="1" applyBorder="1"/>
    <xf numFmtId="5" fontId="2" fillId="0" borderId="0" xfId="0" applyFont="1"/>
    <xf numFmtId="5" fontId="3" fillId="0" borderId="0" xfId="0" applyFont="1"/>
    <xf numFmtId="5" fontId="3" fillId="0" borderId="0" xfId="0" applyFont="1" applyAlignment="1">
      <alignment horizontal="centerContinuous"/>
    </xf>
    <xf numFmtId="5" fontId="3" fillId="0" borderId="0" xfId="0" applyFont="1" applyAlignment="1">
      <alignment horizontal="center"/>
    </xf>
    <xf numFmtId="5" fontId="3" fillId="0" borderId="1" xfId="0" applyFont="1" applyBorder="1" applyAlignment="1" applyProtection="1">
      <alignment horizontal="centerContinuous"/>
    </xf>
    <xf numFmtId="5" fontId="3" fillId="0" borderId="1" xfId="0" applyFont="1" applyBorder="1" applyAlignment="1">
      <alignment horizontal="centerContinuous"/>
    </xf>
    <xf numFmtId="0" fontId="4" fillId="0" borderId="0" xfId="0" applyNumberFormat="1" applyFont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5" fontId="4" fillId="0" borderId="0" xfId="0" applyFont="1" applyAlignment="1">
      <alignment horizontal="center"/>
    </xf>
    <xf numFmtId="5" fontId="4" fillId="0" borderId="0" xfId="0" applyFont="1"/>
    <xf numFmtId="5" fontId="3" fillId="0" borderId="0" xfId="0" applyFont="1" applyBorder="1"/>
    <xf numFmtId="5" fontId="3" fillId="0" borderId="0" xfId="0" applyFont="1" applyAlignment="1">
      <alignment horizontal="left"/>
    </xf>
    <xf numFmtId="5" fontId="5" fillId="0" borderId="0" xfId="0" applyFont="1"/>
    <xf numFmtId="5" fontId="3" fillId="0" borderId="0" xfId="0" applyFont="1" applyAlignment="1">
      <alignment horizontal="right"/>
    </xf>
    <xf numFmtId="2" fontId="3" fillId="0" borderId="0" xfId="2" applyNumberFormat="1" applyFont="1"/>
    <xf numFmtId="0" fontId="4" fillId="2" borderId="0" xfId="0" quotePrefix="1" applyNumberFormat="1" applyFont="1" applyFill="1" applyAlignment="1" applyProtection="1">
      <alignment horizontal="center"/>
      <protection locked="0"/>
    </xf>
    <xf numFmtId="0" fontId="4" fillId="2" borderId="0" xfId="1" applyNumberFormat="1" applyFont="1" applyFill="1" applyAlignment="1" applyProtection="1">
      <alignment horizontal="center"/>
      <protection locked="0"/>
    </xf>
    <xf numFmtId="0" fontId="4" fillId="2" borderId="0" xfId="0" applyNumberFormat="1" applyFont="1" applyFill="1" applyAlignment="1" applyProtection="1">
      <alignment horizontal="center"/>
      <protection locked="0"/>
    </xf>
    <xf numFmtId="5" fontId="3" fillId="2" borderId="0" xfId="0" applyFont="1" applyFill="1" applyProtection="1">
      <protection locked="0"/>
    </xf>
    <xf numFmtId="5" fontId="2" fillId="0" borderId="0" xfId="0" applyFont="1" applyAlignment="1">
      <alignment horizontal="center"/>
    </xf>
    <xf numFmtId="5" fontId="3" fillId="3" borderId="0" xfId="0" applyFont="1" applyFill="1"/>
    <xf numFmtId="5" fontId="3" fillId="3" borderId="0" xfId="0" applyFont="1" applyFill="1" applyAlignment="1">
      <alignment horizontal="right"/>
    </xf>
    <xf numFmtId="5" fontId="2" fillId="3" borderId="0" xfId="0" applyFont="1" applyFill="1" applyBorder="1"/>
    <xf numFmtId="5" fontId="2" fillId="3" borderId="0" xfId="0" applyFont="1" applyFill="1"/>
    <xf numFmtId="5" fontId="2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"/>
    </xf>
    <xf numFmtId="5" fontId="3" fillId="3" borderId="0" xfId="0" applyFont="1" applyFill="1" applyAlignment="1">
      <alignment horizontal="centerContinuous"/>
    </xf>
    <xf numFmtId="5" fontId="3" fillId="3" borderId="1" xfId="0" applyFont="1" applyFill="1" applyBorder="1" applyAlignment="1" applyProtection="1">
      <alignment horizontal="centerContinuous"/>
    </xf>
    <xf numFmtId="5" fontId="3" fillId="3" borderId="1" xfId="0" applyFont="1" applyFill="1" applyBorder="1" applyAlignment="1">
      <alignment horizontal="centerContinuous"/>
    </xf>
    <xf numFmtId="0" fontId="3" fillId="3" borderId="5" xfId="0" quotePrefix="1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/>
    <xf numFmtId="0" fontId="3" fillId="3" borderId="5" xfId="1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/>
    <xf numFmtId="0" fontId="4" fillId="3" borderId="0" xfId="0" applyNumberFormat="1" applyFont="1" applyFill="1" applyAlignment="1">
      <alignment horizontal="center"/>
    </xf>
    <xf numFmtId="5" fontId="4" fillId="3" borderId="0" xfId="0" applyFont="1" applyFill="1" applyAlignment="1">
      <alignment horizontal="center"/>
    </xf>
    <xf numFmtId="5" fontId="4" fillId="3" borderId="0" xfId="0" applyFont="1" applyFill="1"/>
    <xf numFmtId="164" fontId="3" fillId="3" borderId="0" xfId="0" applyNumberFormat="1" applyFont="1" applyFill="1" applyProtection="1"/>
    <xf numFmtId="3" fontId="3" fillId="3" borderId="0" xfId="0" applyNumberFormat="1" applyFont="1" applyFill="1" applyProtection="1"/>
    <xf numFmtId="37" fontId="3" fillId="3" borderId="0" xfId="0" applyNumberFormat="1" applyFont="1" applyFill="1" applyProtection="1"/>
    <xf numFmtId="5" fontId="3" fillId="3" borderId="0" xfId="0" applyFont="1" applyFill="1" applyBorder="1"/>
    <xf numFmtId="37" fontId="3" fillId="3" borderId="2" xfId="0" applyNumberFormat="1" applyFont="1" applyFill="1" applyBorder="1" applyProtection="1"/>
    <xf numFmtId="37" fontId="3" fillId="3" borderId="0" xfId="0" applyNumberFormat="1" applyFont="1" applyFill="1" applyBorder="1" applyProtection="1"/>
    <xf numFmtId="3" fontId="3" fillId="3" borderId="0" xfId="0" applyNumberFormat="1" applyFont="1" applyFill="1" applyBorder="1" applyProtection="1"/>
    <xf numFmtId="3" fontId="3" fillId="3" borderId="2" xfId="0" applyNumberFormat="1" applyFont="1" applyFill="1" applyBorder="1"/>
    <xf numFmtId="3" fontId="3" fillId="3" borderId="2" xfId="0" applyNumberFormat="1" applyFont="1" applyFill="1" applyBorder="1" applyProtection="1"/>
    <xf numFmtId="5" fontId="3" fillId="3" borderId="0" xfId="0" applyFont="1" applyFill="1" applyAlignment="1"/>
    <xf numFmtId="5" fontId="1" fillId="3" borderId="0" xfId="0" applyFont="1" applyFill="1" applyAlignment="1"/>
    <xf numFmtId="5" fontId="3" fillId="3" borderId="0" xfId="0" applyFont="1" applyFill="1" applyAlignment="1">
      <alignment horizontal="left"/>
    </xf>
    <xf numFmtId="5" fontId="3" fillId="3" borderId="0" xfId="0" applyFont="1" applyFill="1" applyProtection="1">
      <protection locked="0"/>
    </xf>
    <xf numFmtId="14" fontId="3" fillId="3" borderId="0" xfId="0" applyNumberFormat="1" applyFont="1" applyFill="1"/>
    <xf numFmtId="2" fontId="3" fillId="3" borderId="0" xfId="2" applyNumberFormat="1" applyFont="1" applyFill="1"/>
    <xf numFmtId="5" fontId="5" fillId="3" borderId="0" xfId="0" applyFont="1" applyFill="1"/>
    <xf numFmtId="39" fontId="3" fillId="3" borderId="0" xfId="0" applyNumberFormat="1" applyFont="1" applyFill="1"/>
    <xf numFmtId="39" fontId="1" fillId="3" borderId="0" xfId="0" applyNumberFormat="1" applyFont="1" applyFill="1" applyAlignment="1"/>
    <xf numFmtId="5" fontId="3" fillId="3" borderId="0" xfId="0" applyNumberFormat="1" applyFont="1" applyFill="1" applyProtection="1"/>
    <xf numFmtId="5" fontId="3" fillId="3" borderId="0" xfId="0" applyNumberFormat="1" applyFont="1" applyFill="1" applyProtection="1">
      <protection locked="0"/>
    </xf>
    <xf numFmtId="39" fontId="3" fillId="3" borderId="0" xfId="0" applyNumberFormat="1" applyFont="1" applyFill="1" applyProtection="1"/>
    <xf numFmtId="37" fontId="3" fillId="3" borderId="0" xfId="0" applyNumberFormat="1" applyFont="1" applyFill="1" applyProtection="1">
      <protection locked="0"/>
    </xf>
    <xf numFmtId="3" fontId="3" fillId="3" borderId="0" xfId="0" applyNumberFormat="1" applyFont="1" applyFill="1"/>
    <xf numFmtId="37" fontId="3" fillId="3" borderId="0" xfId="0" applyNumberFormat="1" applyFont="1" applyFill="1" applyBorder="1" applyProtection="1">
      <protection locked="0"/>
    </xf>
    <xf numFmtId="3" fontId="3" fillId="3" borderId="0" xfId="0" applyNumberFormat="1" applyFont="1" applyFill="1" applyBorder="1"/>
    <xf numFmtId="37" fontId="3" fillId="3" borderId="2" xfId="0" applyNumberFormat="1" applyFont="1" applyFill="1" applyBorder="1" applyProtection="1">
      <protection locked="0"/>
    </xf>
    <xf numFmtId="5" fontId="4" fillId="3" borderId="0" xfId="0" applyFont="1" applyFill="1" applyBorder="1"/>
    <xf numFmtId="39" fontId="3" fillId="3" borderId="2" xfId="0" applyNumberFormat="1" applyFont="1" applyFill="1" applyBorder="1" applyProtection="1"/>
    <xf numFmtId="3" fontId="3" fillId="3" borderId="4" xfId="0" applyNumberFormat="1" applyFont="1" applyFill="1" applyBorder="1"/>
    <xf numFmtId="37" fontId="3" fillId="3" borderId="0" xfId="0" applyNumberFormat="1" applyFont="1" applyFill="1"/>
    <xf numFmtId="39" fontId="3" fillId="3" borderId="0" xfId="0" applyNumberFormat="1" applyFont="1" applyFill="1" applyBorder="1" applyProtection="1"/>
    <xf numFmtId="39" fontId="4" fillId="3" borderId="0" xfId="0" applyNumberFormat="1" applyFont="1" applyFill="1" applyBorder="1" applyProtection="1"/>
    <xf numFmtId="39" fontId="3" fillId="3" borderId="0" xfId="0" applyNumberFormat="1" applyFont="1" applyFill="1" applyBorder="1"/>
    <xf numFmtId="5" fontId="2" fillId="3" borderId="0" xfId="0" applyFont="1" applyFill="1" applyAlignment="1">
      <alignment horizontal="left"/>
    </xf>
    <xf numFmtId="164" fontId="3" fillId="3" borderId="2" xfId="0" applyNumberFormat="1" applyFont="1" applyFill="1" applyBorder="1" applyProtection="1"/>
    <xf numFmtId="5" fontId="3" fillId="3" borderId="0" xfId="0" applyNumberFormat="1" applyFont="1" applyFill="1" applyBorder="1" applyProtection="1"/>
    <xf numFmtId="5" fontId="3" fillId="3" borderId="2" xfId="0" applyNumberFormat="1" applyFont="1" applyFill="1" applyBorder="1" applyProtection="1"/>
    <xf numFmtId="3" fontId="3" fillId="3" borderId="2" xfId="0" applyNumberFormat="1" applyFont="1" applyFill="1" applyBorder="1" applyProtection="1">
      <protection locked="0"/>
    </xf>
    <xf numFmtId="3" fontId="3" fillId="3" borderId="0" xfId="0" applyNumberFormat="1" applyFont="1" applyFill="1" applyBorder="1" applyProtection="1">
      <protection locked="0"/>
    </xf>
    <xf numFmtId="39" fontId="3" fillId="3" borderId="4" xfId="0" applyNumberFormat="1" applyFont="1" applyFill="1" applyBorder="1" applyProtection="1"/>
    <xf numFmtId="37" fontId="3" fillId="3" borderId="0" xfId="0" applyNumberFormat="1" applyFont="1" applyFill="1" applyBorder="1"/>
    <xf numFmtId="164" fontId="3" fillId="3" borderId="3" xfId="0" applyNumberFormat="1" applyFont="1" applyFill="1" applyBorder="1"/>
    <xf numFmtId="39" fontId="3" fillId="3" borderId="3" xfId="0" applyNumberFormat="1" applyFont="1" applyFill="1" applyBorder="1" applyProtection="1"/>
    <xf numFmtId="5" fontId="3" fillId="3" borderId="3" xfId="0" applyNumberFormat="1" applyFont="1" applyFill="1" applyBorder="1"/>
    <xf numFmtId="164" fontId="3" fillId="0" borderId="0" xfId="0" applyNumberFormat="1" applyFont="1" applyProtection="1"/>
    <xf numFmtId="5" fontId="3" fillId="0" borderId="0" xfId="0" applyNumberFormat="1" applyFont="1" applyProtection="1"/>
    <xf numFmtId="5" fontId="3" fillId="0" borderId="0" xfId="0" applyNumberFormat="1" applyFont="1" applyFill="1" applyProtection="1">
      <protection locked="0"/>
    </xf>
    <xf numFmtId="39" fontId="3" fillId="0" borderId="0" xfId="0" applyNumberFormat="1" applyFont="1" applyProtection="1"/>
    <xf numFmtId="3" fontId="3" fillId="0" borderId="0" xfId="0" applyNumberFormat="1" applyFont="1" applyProtection="1"/>
    <xf numFmtId="37" fontId="3" fillId="0" borderId="0" xfId="0" applyNumberFormat="1" applyFont="1" applyProtection="1"/>
    <xf numFmtId="37" fontId="3" fillId="0" borderId="0" xfId="0" applyNumberFormat="1" applyFont="1" applyFill="1" applyProtection="1">
      <protection locked="0"/>
    </xf>
    <xf numFmtId="3" fontId="3" fillId="0" borderId="0" xfId="0" applyNumberFormat="1" applyFont="1"/>
    <xf numFmtId="37" fontId="3" fillId="0" borderId="0" xfId="0" applyNumberFormat="1" applyFont="1" applyBorder="1" applyProtection="1"/>
    <xf numFmtId="37" fontId="3" fillId="0" borderId="0" xfId="0" applyNumberFormat="1" applyFont="1" applyFill="1" applyBorder="1" applyProtection="1">
      <protection locked="0"/>
    </xf>
    <xf numFmtId="3" fontId="3" fillId="0" borderId="0" xfId="0" applyNumberFormat="1" applyFont="1" applyBorder="1"/>
    <xf numFmtId="37" fontId="3" fillId="0" borderId="2" xfId="0" applyNumberFormat="1" applyFont="1" applyFill="1" applyBorder="1" applyProtection="1">
      <protection locked="0"/>
    </xf>
    <xf numFmtId="5" fontId="4" fillId="0" borderId="0" xfId="0" applyFont="1" applyBorder="1"/>
    <xf numFmtId="39" fontId="3" fillId="0" borderId="2" xfId="0" applyNumberFormat="1" applyFont="1" applyBorder="1" applyProtection="1"/>
    <xf numFmtId="37" fontId="3" fillId="0" borderId="2" xfId="0" applyNumberFormat="1" applyFont="1" applyBorder="1" applyProtection="1"/>
    <xf numFmtId="3" fontId="3" fillId="0" borderId="4" xfId="0" applyNumberFormat="1" applyFont="1" applyBorder="1"/>
    <xf numFmtId="37" fontId="3" fillId="0" borderId="0" xfId="0" applyNumberFormat="1" applyFont="1" applyFill="1"/>
    <xf numFmtId="39" fontId="3" fillId="0" borderId="0" xfId="0" applyNumberFormat="1" applyFont="1" applyBorder="1" applyProtection="1"/>
    <xf numFmtId="10" fontId="4" fillId="0" borderId="0" xfId="0" applyNumberFormat="1" applyFont="1" applyBorder="1" applyProtection="1"/>
    <xf numFmtId="37" fontId="3" fillId="0" borderId="0" xfId="0" applyNumberFormat="1" applyFont="1"/>
    <xf numFmtId="5" fontId="2" fillId="0" borderId="0" xfId="0" applyFont="1" applyAlignment="1">
      <alignment horizontal="left"/>
    </xf>
    <xf numFmtId="164" fontId="3" fillId="0" borderId="2" xfId="0" applyNumberFormat="1" applyFont="1" applyBorder="1" applyProtection="1"/>
    <xf numFmtId="5" fontId="3" fillId="0" borderId="0" xfId="0" applyNumberFormat="1" applyFont="1" applyBorder="1" applyProtection="1"/>
    <xf numFmtId="164" fontId="3" fillId="0" borderId="2" xfId="0" applyNumberFormat="1" applyFont="1" applyFill="1" applyBorder="1" applyProtection="1"/>
    <xf numFmtId="5" fontId="3" fillId="0" borderId="2" xfId="0" applyNumberFormat="1" applyFont="1" applyBorder="1" applyProtection="1"/>
    <xf numFmtId="5" fontId="3" fillId="0" borderId="2" xfId="0" applyNumberFormat="1" applyFont="1" applyFill="1" applyBorder="1" applyProtection="1"/>
    <xf numFmtId="3" fontId="3" fillId="0" borderId="0" xfId="0" applyNumberFormat="1" applyFont="1" applyBorder="1" applyProtection="1"/>
    <xf numFmtId="3" fontId="3" fillId="0" borderId="0" xfId="0" applyNumberFormat="1" applyFont="1" applyFill="1" applyBorder="1" applyProtection="1"/>
    <xf numFmtId="37" fontId="3" fillId="0" borderId="0" xfId="0" applyNumberFormat="1" applyFont="1" applyFill="1" applyBorder="1" applyProtection="1"/>
    <xf numFmtId="3" fontId="3" fillId="0" borderId="2" xfId="0" applyNumberFormat="1" applyFont="1" applyFill="1" applyBorder="1"/>
    <xf numFmtId="3" fontId="3" fillId="0" borderId="2" xfId="0" applyNumberFormat="1" applyFont="1" applyFill="1" applyBorder="1" applyProtection="1">
      <protection locked="0"/>
    </xf>
    <xf numFmtId="3" fontId="3" fillId="0" borderId="2" xfId="0" applyNumberFormat="1" applyFont="1" applyBorder="1"/>
    <xf numFmtId="3" fontId="3" fillId="0" borderId="2" xfId="0" applyNumberFormat="1" applyFont="1" applyBorder="1" applyProtection="1"/>
    <xf numFmtId="37" fontId="3" fillId="0" borderId="0" xfId="0" applyNumberFormat="1" applyFont="1" applyFill="1" applyBorder="1"/>
    <xf numFmtId="37" fontId="3" fillId="0" borderId="0" xfId="0" applyNumberFormat="1" applyFont="1" applyBorder="1"/>
    <xf numFmtId="164" fontId="3" fillId="0" borderId="3" xfId="0" applyNumberFormat="1" applyFont="1" applyBorder="1"/>
    <xf numFmtId="39" fontId="3" fillId="0" borderId="3" xfId="0" applyNumberFormat="1" applyFont="1" applyBorder="1" applyProtection="1"/>
    <xf numFmtId="5" fontId="3" fillId="0" borderId="3" xfId="0" applyNumberFormat="1" applyFont="1" applyBorder="1"/>
    <xf numFmtId="5" fontId="3" fillId="0" borderId="3" xfId="0" applyNumberFormat="1" applyFont="1" applyFill="1" applyBorder="1"/>
    <xf numFmtId="5" fontId="2" fillId="3" borderId="0" xfId="0" applyFont="1" applyFill="1" applyAlignment="1">
      <alignment horizontal="center"/>
    </xf>
    <xf numFmtId="5" fontId="0" fillId="3" borderId="0" xfId="0" applyFill="1" applyAlignment="1">
      <alignment horizontal="center"/>
    </xf>
    <xf numFmtId="5" fontId="2" fillId="3" borderId="0" xfId="0" applyFont="1" applyFill="1" applyAlignment="1" applyProtection="1">
      <alignment horizontal="center"/>
      <protection locked="0"/>
    </xf>
    <xf numFmtId="5" fontId="0" fillId="3" borderId="0" xfId="0" applyFill="1" applyAlignment="1" applyProtection="1">
      <alignment horizontal="center"/>
      <protection locked="0"/>
    </xf>
    <xf numFmtId="5" fontId="3" fillId="3" borderId="1" xfId="0" applyFont="1" applyFill="1" applyBorder="1" applyAlignment="1" applyProtection="1">
      <alignment horizontal="center"/>
      <protection locked="0"/>
    </xf>
    <xf numFmtId="5" fontId="0" fillId="3" borderId="1" xfId="0" applyFill="1" applyBorder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0" borderId="1" xfId="0" applyBorder="1" applyAlignment="1">
      <alignment horizontal="center"/>
    </xf>
    <xf numFmtId="5" fontId="2" fillId="0" borderId="0" xfId="0" applyFont="1" applyAlignment="1">
      <alignment horizontal="center"/>
    </xf>
    <xf numFmtId="5" fontId="0" fillId="0" borderId="0" xfId="0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</cellXfs>
  <cellStyles count="4">
    <cellStyle name="Currency" xfId="1" builtinId="4"/>
    <cellStyle name="Normal" xfId="0" builtinId="0"/>
    <cellStyle name="Normal 2" xfId="3" xr:uid="{7090FA04-1450-4B79-B60B-EAB61BD4EC41}"/>
    <cellStyle name="Percent" xfId="2" builtinId="5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U88"/>
  <sheetViews>
    <sheetView showGridLines="0" tabSelected="1" topLeftCell="A27" zoomScale="70" zoomScaleNormal="70" workbookViewId="0">
      <selection activeCell="A21" sqref="A21:XFD21"/>
    </sheetView>
  </sheetViews>
  <sheetFormatPr defaultColWidth="11.44140625" defaultRowHeight="16.5" x14ac:dyDescent="0.25"/>
  <cols>
    <col min="1" max="1" width="33.33203125" style="23" customWidth="1"/>
    <col min="2" max="2" width="18.21875" style="23" customWidth="1"/>
    <col min="3" max="3" width="2.6640625" style="23" customWidth="1"/>
    <col min="4" max="4" width="17.21875" style="23" customWidth="1"/>
    <col min="5" max="5" width="2.21875" style="23" customWidth="1"/>
    <col min="6" max="6" width="14.77734375" style="23" customWidth="1"/>
    <col min="7" max="8" width="2.6640625" style="23" customWidth="1"/>
    <col min="9" max="9" width="17.21875" style="23" bestFit="1" customWidth="1"/>
    <col min="10" max="10" width="2.6640625" style="23" customWidth="1"/>
    <col min="11" max="11" width="16.44140625" style="23" customWidth="1"/>
    <col min="12" max="12" width="2.6640625" style="23" customWidth="1"/>
    <col min="13" max="13" width="12.44140625" style="23" bestFit="1" customWidth="1"/>
    <col min="14" max="15" width="2.6640625" style="23" customWidth="1"/>
    <col min="16" max="16" width="17.33203125" style="23" customWidth="1"/>
    <col min="17" max="17" width="2.6640625" style="23" customWidth="1"/>
    <col min="18" max="18" width="16.77734375" style="23" bestFit="1" customWidth="1"/>
    <col min="19" max="19" width="0.88671875" style="23" customWidth="1"/>
    <col min="20" max="20" width="13" style="23" customWidth="1"/>
    <col min="21" max="21" width="3.33203125" style="23" customWidth="1"/>
    <col min="22" max="16384" width="11.44140625" style="23"/>
  </cols>
  <sheetData>
    <row r="4" spans="1:21" x14ac:dyDescent="0.25">
      <c r="M4" s="24"/>
    </row>
    <row r="8" spans="1:21" x14ac:dyDescent="0.25">
      <c r="A8" s="25"/>
      <c r="B8" s="26"/>
      <c r="C8" s="26"/>
      <c r="D8" s="26"/>
      <c r="E8" s="26"/>
      <c r="F8" s="26"/>
      <c r="G8" s="26"/>
      <c r="H8" s="26"/>
      <c r="I8" s="26"/>
    </row>
    <row r="9" spans="1:21" x14ac:dyDescent="0.25">
      <c r="A9" s="122" t="s">
        <v>0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</row>
    <row r="10" spans="1:21" ht="15" customHeight="1" x14ac:dyDescent="0.25">
      <c r="A10" s="122" t="s">
        <v>1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</row>
    <row r="11" spans="1:21" ht="15" customHeight="1" x14ac:dyDescent="0.25">
      <c r="A11" s="122" t="s">
        <v>2</v>
      </c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</row>
    <row r="12" spans="1:21" ht="15" customHeight="1" x14ac:dyDescent="0.25">
      <c r="A12" s="122" t="s">
        <v>3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x14ac:dyDescent="0.25">
      <c r="A13" s="122" t="s">
        <v>4</v>
      </c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</row>
    <row r="14" spans="1:21" x14ac:dyDescent="0.25">
      <c r="A14" s="124" t="s">
        <v>5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</row>
    <row r="15" spans="1:21" x14ac:dyDescent="0.25">
      <c r="A15" s="26"/>
      <c r="B15" s="26"/>
      <c r="C15" s="26"/>
      <c r="D15" s="27" t="s">
        <v>6</v>
      </c>
      <c r="E15" s="26"/>
      <c r="F15" s="26"/>
      <c r="G15" s="26"/>
      <c r="H15" s="26"/>
      <c r="I15" s="26"/>
    </row>
    <row r="17" spans="1:21" x14ac:dyDescent="0.25">
      <c r="F17" s="28" t="s">
        <v>7</v>
      </c>
      <c r="I17" s="29" t="s">
        <v>8</v>
      </c>
      <c r="J17" s="29"/>
      <c r="K17" s="29"/>
      <c r="M17" s="28" t="s">
        <v>7</v>
      </c>
      <c r="P17" s="29" t="s">
        <v>9</v>
      </c>
      <c r="Q17" s="29"/>
      <c r="R17" s="29"/>
      <c r="T17" s="28" t="s">
        <v>7</v>
      </c>
    </row>
    <row r="18" spans="1:21" x14ac:dyDescent="0.25">
      <c r="B18" s="30" t="s">
        <v>10</v>
      </c>
      <c r="C18" s="30"/>
      <c r="D18" s="30"/>
      <c r="F18" s="28" t="s">
        <v>11</v>
      </c>
      <c r="I18" s="31" t="s">
        <v>12</v>
      </c>
      <c r="J18" s="31"/>
      <c r="K18" s="31"/>
      <c r="M18" s="28" t="s">
        <v>11</v>
      </c>
      <c r="P18" s="126" t="s">
        <v>13</v>
      </c>
      <c r="Q18" s="127"/>
      <c r="R18" s="127"/>
      <c r="T18" s="28" t="s">
        <v>11</v>
      </c>
    </row>
    <row r="19" spans="1:21" x14ac:dyDescent="0.25">
      <c r="B19" s="32">
        <v>2026</v>
      </c>
      <c r="C19" s="33"/>
      <c r="D19" s="34">
        <v>2025</v>
      </c>
      <c r="E19" s="35"/>
      <c r="F19" s="36" t="s">
        <v>14</v>
      </c>
      <c r="G19" s="35"/>
      <c r="H19" s="35"/>
      <c r="I19" s="32">
        <v>2026</v>
      </c>
      <c r="J19" s="33"/>
      <c r="K19" s="34">
        <v>2025</v>
      </c>
      <c r="M19" s="37" t="s">
        <v>14</v>
      </c>
      <c r="P19" s="32">
        <v>2026</v>
      </c>
      <c r="Q19" s="33"/>
      <c r="R19" s="34">
        <v>2025</v>
      </c>
      <c r="T19" s="37" t="s">
        <v>14</v>
      </c>
    </row>
    <row r="20" spans="1:21" x14ac:dyDescent="0.25">
      <c r="B20" s="39"/>
      <c r="D20" s="38"/>
    </row>
    <row r="21" spans="1:21" ht="15.75" customHeight="1" x14ac:dyDescent="0.25">
      <c r="A21" s="23" t="s">
        <v>15</v>
      </c>
      <c r="B21" s="39">
        <v>265021253.75999999</v>
      </c>
      <c r="C21" s="57"/>
      <c r="D21" s="58">
        <v>272750296.56999999</v>
      </c>
      <c r="F21" s="59">
        <v>-2.8337431369268495</v>
      </c>
      <c r="G21" s="23" t="s">
        <v>16</v>
      </c>
      <c r="I21" s="39">
        <v>2275653980.0900002</v>
      </c>
      <c r="K21" s="58">
        <v>2178071667.4099998</v>
      </c>
      <c r="M21" s="59">
        <v>4.4802158781137766</v>
      </c>
      <c r="N21" s="23" t="s">
        <v>16</v>
      </c>
      <c r="P21" s="39">
        <v>898404972.27999997</v>
      </c>
      <c r="R21" s="39">
        <v>825664697.89999986</v>
      </c>
      <c r="T21" s="59">
        <v>8.8099048639245598</v>
      </c>
      <c r="U21" s="23" t="s">
        <v>16</v>
      </c>
    </row>
    <row r="22" spans="1:21" ht="15" customHeight="1" x14ac:dyDescent="0.25">
      <c r="B22" s="40"/>
      <c r="C22" s="41"/>
      <c r="D22" s="60"/>
      <c r="F22" s="59"/>
      <c r="I22" s="40"/>
      <c r="K22" s="60"/>
      <c r="M22" s="59"/>
      <c r="P22" s="39"/>
      <c r="R22" s="39"/>
    </row>
    <row r="23" spans="1:21" ht="15" customHeight="1" x14ac:dyDescent="0.25">
      <c r="A23" s="23" t="s">
        <v>17</v>
      </c>
      <c r="B23" s="40">
        <v>865491595.25</v>
      </c>
      <c r="C23" s="41"/>
      <c r="D23" s="60">
        <v>826784731.83000004</v>
      </c>
      <c r="F23" s="59">
        <v>4.6816132337526888</v>
      </c>
      <c r="I23" s="40">
        <v>5646026911.1999998</v>
      </c>
      <c r="K23" s="60">
        <v>5486727402.0799999</v>
      </c>
      <c r="M23" s="59">
        <v>2.9033611011841041</v>
      </c>
      <c r="P23" s="40">
        <v>2337170726</v>
      </c>
      <c r="Q23" s="61"/>
      <c r="R23" s="40">
        <v>2351053198.1999998</v>
      </c>
      <c r="T23" s="59">
        <v>-0.59047886328682098</v>
      </c>
    </row>
    <row r="24" spans="1:21" ht="15" customHeight="1" x14ac:dyDescent="0.25">
      <c r="B24" s="40"/>
      <c r="C24" s="41"/>
      <c r="D24" s="60"/>
      <c r="F24" s="59"/>
      <c r="I24" s="40"/>
      <c r="K24" s="60"/>
      <c r="M24" s="59"/>
      <c r="P24" s="40"/>
      <c r="Q24" s="61"/>
      <c r="R24" s="40"/>
      <c r="T24" s="59"/>
    </row>
    <row r="25" spans="1:21" ht="15" customHeight="1" x14ac:dyDescent="0.25">
      <c r="A25" s="23" t="s">
        <v>18</v>
      </c>
      <c r="B25" s="40">
        <v>10923603.880000001</v>
      </c>
      <c r="C25" s="41"/>
      <c r="D25" s="60">
        <v>19998007.82</v>
      </c>
      <c r="F25" s="59">
        <v>-45.376539611734188</v>
      </c>
      <c r="I25" s="40">
        <v>316392678.79000002</v>
      </c>
      <c r="K25" s="60">
        <v>417074206.95999998</v>
      </c>
      <c r="M25" s="59">
        <v>-24.139955549841986</v>
      </c>
      <c r="P25" s="40">
        <v>200839547.01999998</v>
      </c>
      <c r="Q25" s="61"/>
      <c r="R25" s="40">
        <v>280191258.26999998</v>
      </c>
      <c r="T25" s="59">
        <v>-28.320552090006501</v>
      </c>
    </row>
    <row r="26" spans="1:21" ht="15" customHeight="1" x14ac:dyDescent="0.25">
      <c r="B26" s="40"/>
      <c r="C26" s="41"/>
      <c r="D26" s="60"/>
      <c r="F26" s="59"/>
      <c r="I26" s="40"/>
      <c r="K26" s="60"/>
      <c r="M26" s="59"/>
      <c r="P26" s="40"/>
      <c r="Q26" s="61"/>
      <c r="R26" s="40"/>
      <c r="T26" s="59"/>
    </row>
    <row r="27" spans="1:21" ht="16.5" customHeight="1" x14ac:dyDescent="0.25">
      <c r="A27" s="23" t="s">
        <v>19</v>
      </c>
      <c r="B27" s="40">
        <v>14548283.130000001</v>
      </c>
      <c r="C27" s="41"/>
      <c r="D27" s="60">
        <v>14370874.92</v>
      </c>
      <c r="F27" s="59">
        <v>1.23449832378056</v>
      </c>
      <c r="I27" s="40">
        <v>410496240.97000003</v>
      </c>
      <c r="K27" s="60">
        <v>519550731.98000002</v>
      </c>
      <c r="M27" s="59">
        <v>-20.990152510110988</v>
      </c>
      <c r="P27" s="40">
        <v>182065328.51999998</v>
      </c>
      <c r="Q27" s="61"/>
      <c r="R27" s="40">
        <v>219359175.53999999</v>
      </c>
      <c r="T27" s="59">
        <v>-17.001270600235049</v>
      </c>
    </row>
    <row r="28" spans="1:21" ht="15" customHeight="1" x14ac:dyDescent="0.25">
      <c r="B28" s="40"/>
      <c r="C28" s="41"/>
      <c r="D28" s="60"/>
      <c r="F28" s="59"/>
      <c r="I28" s="40"/>
      <c r="K28" s="60"/>
      <c r="M28" s="59"/>
      <c r="P28" s="40"/>
      <c r="Q28" s="61"/>
      <c r="R28" s="40"/>
    </row>
    <row r="29" spans="1:21" ht="18" customHeight="1" x14ac:dyDescent="0.25">
      <c r="A29" s="23" t="s">
        <v>20</v>
      </c>
      <c r="B29" s="40">
        <v>77161.19</v>
      </c>
      <c r="C29" s="41"/>
      <c r="D29" s="60">
        <v>21390248.699999999</v>
      </c>
      <c r="F29" s="59">
        <v>-99.639269318079499</v>
      </c>
      <c r="I29" s="41">
        <v>171116924.36000001</v>
      </c>
      <c r="K29" s="60">
        <v>188029507.13</v>
      </c>
      <c r="M29" s="59">
        <v>-8.994642930328455</v>
      </c>
      <c r="P29" s="40">
        <v>69322168.5</v>
      </c>
      <c r="Q29" s="61"/>
      <c r="R29" s="40">
        <v>80847099.480000004</v>
      </c>
      <c r="T29" s="59">
        <v>-14.255218868861272</v>
      </c>
    </row>
    <row r="30" spans="1:21" ht="15" customHeight="1" x14ac:dyDescent="0.25">
      <c r="B30" s="40"/>
      <c r="C30" s="41"/>
      <c r="D30" s="60"/>
      <c r="F30" s="59"/>
      <c r="I30" s="40"/>
      <c r="K30" s="60"/>
      <c r="M30" s="59"/>
      <c r="P30" s="40"/>
      <c r="Q30" s="61"/>
      <c r="R30" s="40"/>
    </row>
    <row r="31" spans="1:21" ht="16.5" customHeight="1" x14ac:dyDescent="0.25">
      <c r="A31" s="23" t="s">
        <v>21</v>
      </c>
      <c r="B31" s="40">
        <v>110841.76</v>
      </c>
      <c r="C31" s="41"/>
      <c r="D31" s="60">
        <v>3285467.47</v>
      </c>
      <c r="F31" s="59">
        <v>-96.626301705553047</v>
      </c>
      <c r="I31" s="40">
        <v>23662561.699999999</v>
      </c>
      <c r="K31" s="60">
        <v>24998582.34</v>
      </c>
      <c r="M31" s="59">
        <v>-5.3443856208687741</v>
      </c>
      <c r="P31" s="40">
        <v>5429775.6799999997</v>
      </c>
      <c r="Q31" s="61"/>
      <c r="R31" s="40">
        <v>8440192.7300000004</v>
      </c>
      <c r="T31" s="59">
        <v>-35.667633978306093</v>
      </c>
    </row>
    <row r="32" spans="1:21" ht="14.25" customHeight="1" x14ac:dyDescent="0.25">
      <c r="B32" s="40"/>
      <c r="C32" s="41"/>
      <c r="D32" s="60"/>
      <c r="F32" s="59"/>
      <c r="I32" s="40"/>
      <c r="K32" s="60"/>
      <c r="M32" s="59"/>
      <c r="P32" s="40"/>
      <c r="Q32" s="61"/>
      <c r="R32" s="40"/>
    </row>
    <row r="33" spans="1:20" ht="15" customHeight="1" x14ac:dyDescent="0.25">
      <c r="A33" s="23" t="s">
        <v>22</v>
      </c>
      <c r="B33" s="40">
        <v>40562.19</v>
      </c>
      <c r="C33" s="41"/>
      <c r="D33" s="60">
        <v>448988.07</v>
      </c>
      <c r="F33" s="59">
        <v>-90.965864638675143</v>
      </c>
      <c r="I33" s="40">
        <v>3531676.46</v>
      </c>
      <c r="K33" s="60">
        <v>4354969.92</v>
      </c>
      <c r="M33" s="59">
        <v>-18.904687635592211</v>
      </c>
      <c r="P33" s="40">
        <v>867565.54</v>
      </c>
      <c r="Q33" s="61"/>
      <c r="R33" s="40">
        <v>1397199.62</v>
      </c>
      <c r="T33" s="59">
        <v>-37.906829662607556</v>
      </c>
    </row>
    <row r="34" spans="1:20" ht="15" customHeight="1" x14ac:dyDescent="0.25">
      <c r="B34" s="40"/>
      <c r="C34" s="41"/>
      <c r="D34" s="60"/>
      <c r="F34" s="59"/>
      <c r="I34" s="40"/>
      <c r="K34" s="60"/>
      <c r="M34" s="59"/>
      <c r="P34" s="40"/>
      <c r="Q34" s="61"/>
      <c r="R34" s="40"/>
    </row>
    <row r="35" spans="1:20" ht="14.1" customHeight="1" x14ac:dyDescent="0.25">
      <c r="A35" s="23" t="s">
        <v>23</v>
      </c>
      <c r="B35" s="41">
        <v>0</v>
      </c>
      <c r="C35" s="41"/>
      <c r="D35" s="60">
        <v>0</v>
      </c>
      <c r="F35" s="59">
        <v>0</v>
      </c>
      <c r="I35" s="40">
        <v>0</v>
      </c>
      <c r="K35" s="60">
        <v>0</v>
      </c>
      <c r="M35" s="59">
        <v>0</v>
      </c>
      <c r="P35" s="40">
        <v>0</v>
      </c>
      <c r="Q35" s="61"/>
      <c r="R35" s="40">
        <v>0</v>
      </c>
      <c r="T35" s="59">
        <v>0</v>
      </c>
    </row>
    <row r="36" spans="1:20" ht="15.75" customHeight="1" x14ac:dyDescent="0.25">
      <c r="B36" s="40"/>
      <c r="C36" s="41"/>
      <c r="D36" s="60"/>
      <c r="F36" s="59"/>
      <c r="I36" s="40"/>
      <c r="K36" s="60"/>
      <c r="M36" s="59"/>
      <c r="P36" s="40"/>
      <c r="Q36" s="61"/>
      <c r="R36" s="40"/>
      <c r="T36" s="59"/>
    </row>
    <row r="37" spans="1:20" s="42" customFormat="1" ht="15.75" customHeight="1" x14ac:dyDescent="0.25">
      <c r="A37" s="42" t="s">
        <v>24</v>
      </c>
      <c r="B37" s="40">
        <v>2431270.06</v>
      </c>
      <c r="C37" s="44"/>
      <c r="D37" s="62">
        <v>2879958.77</v>
      </c>
      <c r="F37" s="59">
        <v>-15.579692135662066</v>
      </c>
      <c r="I37" s="41">
        <v>5373774.9900000002</v>
      </c>
      <c r="K37" s="62">
        <v>15737665.890000001</v>
      </c>
      <c r="M37" s="59">
        <v>-65.854053405628633</v>
      </c>
      <c r="P37" s="41">
        <v>4251256.87</v>
      </c>
      <c r="Q37" s="63"/>
      <c r="R37" s="41">
        <v>4892194.95</v>
      </c>
      <c r="T37" s="59">
        <v>-13.101237513030833</v>
      </c>
    </row>
    <row r="38" spans="1:20" ht="15" customHeight="1" x14ac:dyDescent="0.25">
      <c r="B38" s="40"/>
      <c r="C38" s="41"/>
      <c r="D38" s="60"/>
      <c r="F38" s="59"/>
      <c r="I38" s="40"/>
      <c r="K38" s="60"/>
      <c r="M38" s="59"/>
      <c r="P38" s="40"/>
      <c r="Q38" s="61"/>
      <c r="R38" s="40"/>
    </row>
    <row r="39" spans="1:20" ht="15" customHeight="1" x14ac:dyDescent="0.25">
      <c r="A39" s="23" t="s">
        <v>25</v>
      </c>
      <c r="B39" s="40">
        <v>22203344.23</v>
      </c>
      <c r="C39" s="41"/>
      <c r="D39" s="60">
        <v>24407747.359999999</v>
      </c>
      <c r="F39" s="59">
        <v>-9.0315714002047862</v>
      </c>
      <c r="I39" s="40">
        <v>185134560.81</v>
      </c>
      <c r="K39" s="60">
        <v>230625033.00999999</v>
      </c>
      <c r="M39" s="59">
        <v>-19.724863171305216</v>
      </c>
      <c r="P39" s="40">
        <v>64257275.100000009</v>
      </c>
      <c r="Q39" s="61"/>
      <c r="R39" s="40">
        <v>77592191.709999993</v>
      </c>
      <c r="T39" s="59">
        <v>-17.185900173872</v>
      </c>
    </row>
    <row r="40" spans="1:20" ht="15" customHeight="1" x14ac:dyDescent="0.25">
      <c r="B40" s="40"/>
      <c r="C40" s="41"/>
      <c r="D40" s="60"/>
      <c r="F40" s="59"/>
      <c r="I40" s="40"/>
      <c r="K40" s="60"/>
      <c r="M40" s="59"/>
      <c r="P40" s="40"/>
      <c r="Q40" s="61"/>
      <c r="R40" s="40"/>
    </row>
    <row r="41" spans="1:20" s="42" customFormat="1" ht="15" customHeight="1" x14ac:dyDescent="0.25">
      <c r="A41" s="42" t="s">
        <v>26</v>
      </c>
      <c r="B41" s="40">
        <v>9525945.6500000004</v>
      </c>
      <c r="C41" s="44"/>
      <c r="D41" s="62">
        <v>8029660.4800000004</v>
      </c>
      <c r="F41" s="59">
        <v>18.634476186470089</v>
      </c>
      <c r="I41" s="40">
        <v>86384419.340000004</v>
      </c>
      <c r="K41" s="62">
        <v>81807902.849999994</v>
      </c>
      <c r="M41" s="59">
        <v>5.5942229669318673</v>
      </c>
      <c r="P41" s="40">
        <v>38220577.32</v>
      </c>
      <c r="Q41" s="63"/>
      <c r="R41" s="40">
        <v>36102861</v>
      </c>
      <c r="T41" s="59">
        <v>5.8657853182328132</v>
      </c>
    </row>
    <row r="42" spans="1:20" ht="15" customHeight="1" x14ac:dyDescent="0.25">
      <c r="B42" s="40"/>
      <c r="C42" s="41"/>
      <c r="D42" s="60"/>
      <c r="F42" s="59"/>
      <c r="I42" s="40"/>
      <c r="K42" s="60"/>
      <c r="M42" s="59"/>
      <c r="P42" s="40"/>
      <c r="Q42" s="61"/>
      <c r="R42" s="40"/>
    </row>
    <row r="43" spans="1:20" ht="15" customHeight="1" x14ac:dyDescent="0.25">
      <c r="A43" s="23" t="s">
        <v>27</v>
      </c>
      <c r="B43" s="40">
        <v>1830520.4</v>
      </c>
      <c r="C43" s="41"/>
      <c r="D43" s="60">
        <v>1338385.05</v>
      </c>
      <c r="F43" s="59">
        <v>36.7708343723654</v>
      </c>
      <c r="I43" s="40">
        <v>19733818.969999999</v>
      </c>
      <c r="K43" s="60">
        <v>10520548.33</v>
      </c>
      <c r="M43" s="59">
        <v>87.5740536615167</v>
      </c>
      <c r="P43" s="40">
        <v>4679645.7300000004</v>
      </c>
      <c r="Q43" s="61"/>
      <c r="R43" s="40">
        <v>3876910.88</v>
      </c>
      <c r="T43" s="59">
        <v>20.705527541040627</v>
      </c>
    </row>
    <row r="44" spans="1:20" ht="15" customHeight="1" x14ac:dyDescent="0.25">
      <c r="B44" s="40"/>
      <c r="C44" s="41"/>
      <c r="D44" s="60"/>
      <c r="F44" s="59"/>
      <c r="I44" s="40"/>
      <c r="K44" s="60"/>
      <c r="M44" s="59"/>
      <c r="P44" s="40"/>
      <c r="Q44" s="61"/>
      <c r="R44" s="40"/>
    </row>
    <row r="45" spans="1:20" s="42" customFormat="1" ht="14.25" customHeight="1" x14ac:dyDescent="0.25">
      <c r="A45" s="42" t="s">
        <v>28</v>
      </c>
      <c r="B45" s="40">
        <v>1443520.81</v>
      </c>
      <c r="C45" s="44"/>
      <c r="D45" s="62">
        <v>506997.24</v>
      </c>
      <c r="F45" s="59">
        <v>184.71965843443252</v>
      </c>
      <c r="I45" s="40">
        <v>6748845.4100000001</v>
      </c>
      <c r="K45" s="62">
        <v>5939709.0999999996</v>
      </c>
      <c r="M45" s="59">
        <v>13.62249053577389</v>
      </c>
      <c r="P45" s="40">
        <v>4693367.8499999996</v>
      </c>
      <c r="Q45" s="63"/>
      <c r="R45" s="40">
        <v>3519814.58</v>
      </c>
      <c r="T45" s="59">
        <v>33.341337826948816</v>
      </c>
    </row>
    <row r="46" spans="1:20" ht="15" customHeight="1" x14ac:dyDescent="0.25">
      <c r="B46" s="40"/>
      <c r="C46" s="41"/>
      <c r="D46" s="60"/>
      <c r="F46" s="59"/>
      <c r="I46" s="40"/>
      <c r="K46" s="60"/>
      <c r="M46" s="59"/>
      <c r="P46" s="40"/>
      <c r="Q46" s="61"/>
      <c r="R46" s="40"/>
    </row>
    <row r="47" spans="1:20" ht="14.25" customHeight="1" x14ac:dyDescent="0.25">
      <c r="A47" s="23" t="s">
        <v>29</v>
      </c>
      <c r="B47" s="41">
        <v>9437.35</v>
      </c>
      <c r="C47" s="41"/>
      <c r="D47" s="60">
        <v>42504.62</v>
      </c>
      <c r="F47" s="59">
        <v>-77.796884197529593</v>
      </c>
      <c r="I47" s="41">
        <v>37500.980000000003</v>
      </c>
      <c r="K47" s="60">
        <v>121477.49</v>
      </c>
      <c r="M47" s="59">
        <v>-69.129276543333262</v>
      </c>
      <c r="P47" s="41">
        <v>22063.59</v>
      </c>
      <c r="Q47" s="61"/>
      <c r="R47" s="41">
        <v>63779.200000000004</v>
      </c>
      <c r="T47" s="59">
        <v>-65.406292333550738</v>
      </c>
    </row>
    <row r="48" spans="1:20" ht="15" customHeight="1" x14ac:dyDescent="0.25">
      <c r="B48" s="40"/>
      <c r="C48" s="41"/>
      <c r="D48" s="60"/>
      <c r="F48" s="59"/>
      <c r="I48" s="40"/>
      <c r="K48" s="60"/>
      <c r="M48" s="59"/>
      <c r="P48" s="40"/>
      <c r="Q48" s="61"/>
      <c r="R48" s="40"/>
    </row>
    <row r="49" spans="1:21" s="42" customFormat="1" ht="15" customHeight="1" x14ac:dyDescent="0.25">
      <c r="A49" s="42" t="s">
        <v>30</v>
      </c>
      <c r="B49" s="41">
        <v>869476.52</v>
      </c>
      <c r="C49" s="44"/>
      <c r="D49" s="64">
        <v>2886232.93</v>
      </c>
      <c r="E49" s="65"/>
      <c r="F49" s="66">
        <v>-69.875039849954177</v>
      </c>
      <c r="I49" s="41">
        <v>81113945.819999993</v>
      </c>
      <c r="K49" s="64">
        <v>25163282.120000001</v>
      </c>
      <c r="M49" s="66">
        <v>222.35042087585987</v>
      </c>
      <c r="P49" s="43">
        <v>6532736.2100000009</v>
      </c>
      <c r="Q49" s="63"/>
      <c r="R49" s="43">
        <v>11413911.300000001</v>
      </c>
      <c r="T49" s="66">
        <v>-42.765139501303111</v>
      </c>
    </row>
    <row r="50" spans="1:21" ht="14.1" customHeight="1" x14ac:dyDescent="0.25">
      <c r="B50" s="67"/>
      <c r="C50" s="41"/>
      <c r="D50" s="68"/>
      <c r="F50" s="69"/>
      <c r="I50" s="67"/>
      <c r="K50" s="68"/>
      <c r="M50" s="70"/>
      <c r="P50" s="68"/>
      <c r="R50" s="68"/>
    </row>
    <row r="51" spans="1:21" ht="14.1" customHeight="1" x14ac:dyDescent="0.25">
      <c r="A51" s="26"/>
      <c r="B51" s="61"/>
      <c r="C51" s="41"/>
      <c r="D51" s="68"/>
      <c r="F51" s="55"/>
      <c r="I51" s="61"/>
      <c r="K51" s="68"/>
      <c r="M51" s="71"/>
      <c r="P51" s="68"/>
      <c r="R51" s="68"/>
    </row>
    <row r="52" spans="1:21" ht="15.75" customHeight="1" x14ac:dyDescent="0.25">
      <c r="A52" s="72" t="s">
        <v>31</v>
      </c>
      <c r="B52" s="73">
        <v>1194526816.1800003</v>
      </c>
      <c r="C52" s="74"/>
      <c r="D52" s="73">
        <v>1199120101.8299999</v>
      </c>
      <c r="E52" s="42"/>
      <c r="F52" s="66">
        <v>-0.38305467842543195</v>
      </c>
      <c r="G52" s="42" t="s">
        <v>16</v>
      </c>
      <c r="H52" s="42"/>
      <c r="I52" s="75">
        <v>9231407839.8899975</v>
      </c>
      <c r="J52" s="42"/>
      <c r="K52" s="75">
        <v>9188722686.6100006</v>
      </c>
      <c r="L52" s="42"/>
      <c r="M52" s="66">
        <v>0.464538486314301</v>
      </c>
      <c r="N52" s="42" t="s">
        <v>16</v>
      </c>
      <c r="O52" s="42"/>
      <c r="P52" s="75">
        <v>3816757006.2099996</v>
      </c>
      <c r="Q52" s="42"/>
      <c r="R52" s="75">
        <v>3904414485.3599992</v>
      </c>
      <c r="S52" s="42"/>
      <c r="T52" s="66">
        <v>-2.2450864138190321</v>
      </c>
      <c r="U52" s="23" t="s">
        <v>16</v>
      </c>
    </row>
    <row r="53" spans="1:21" ht="14.1" customHeight="1" x14ac:dyDescent="0.25">
      <c r="A53" s="72"/>
      <c r="B53" s="45"/>
      <c r="C53" s="41"/>
      <c r="D53" s="45"/>
      <c r="F53" s="69"/>
      <c r="I53" s="45"/>
      <c r="K53" s="44"/>
      <c r="M53" s="69"/>
      <c r="P53" s="44"/>
      <c r="R53" s="44"/>
      <c r="T53" s="69"/>
    </row>
    <row r="54" spans="1:21" ht="14.1" customHeight="1" x14ac:dyDescent="0.25">
      <c r="A54" s="23" t="s">
        <v>32</v>
      </c>
      <c r="B54" s="45">
        <v>327599906.19</v>
      </c>
      <c r="C54" s="41"/>
      <c r="D54" s="45">
        <v>307120984.92000002</v>
      </c>
      <c r="F54" s="69">
        <v>6.6680306053767069</v>
      </c>
      <c r="I54" s="45">
        <v>833738959.91999996</v>
      </c>
      <c r="K54" s="44">
        <v>871038568.84000003</v>
      </c>
      <c r="M54" s="69">
        <v>-4.2821994632997242</v>
      </c>
      <c r="P54" s="44">
        <v>470978079.63999999</v>
      </c>
      <c r="R54" s="44">
        <v>428671946.08000004</v>
      </c>
      <c r="T54" s="69">
        <v>9.8691164530054518</v>
      </c>
    </row>
    <row r="55" spans="1:21" ht="14.1" customHeight="1" x14ac:dyDescent="0.25">
      <c r="A55" s="72"/>
      <c r="B55" s="45"/>
      <c r="C55" s="41"/>
      <c r="D55" s="45"/>
      <c r="F55" s="69"/>
      <c r="I55" s="45"/>
      <c r="K55" s="44"/>
      <c r="M55" s="69"/>
      <c r="P55" s="44"/>
      <c r="R55" s="44"/>
      <c r="T55" s="69"/>
    </row>
    <row r="56" spans="1:21" ht="16.5" customHeight="1" x14ac:dyDescent="0.25">
      <c r="A56" s="23" t="s">
        <v>33</v>
      </c>
      <c r="B56" s="46">
        <v>10058340.01</v>
      </c>
      <c r="C56" s="41"/>
      <c r="D56" s="76">
        <v>12944563.32</v>
      </c>
      <c r="F56" s="69">
        <v>-22.296799348500546</v>
      </c>
      <c r="I56" s="46">
        <v>13649386.58</v>
      </c>
      <c r="J56" s="61"/>
      <c r="K56" s="76">
        <v>15403702.5</v>
      </c>
      <c r="M56" s="66">
        <v>-11.388923669487903</v>
      </c>
      <c r="P56" s="46">
        <v>10472680.5</v>
      </c>
      <c r="Q56" s="61"/>
      <c r="R56" s="47">
        <v>13459915.57</v>
      </c>
      <c r="T56" s="66">
        <v>-22.19356469559192</v>
      </c>
    </row>
    <row r="57" spans="1:21" ht="16.5" customHeight="1" x14ac:dyDescent="0.25">
      <c r="B57" s="63"/>
      <c r="C57" s="41"/>
      <c r="D57" s="77"/>
      <c r="F57" s="78"/>
      <c r="I57" s="63"/>
      <c r="J57" s="61"/>
      <c r="K57" s="77"/>
      <c r="M57" s="69"/>
      <c r="P57" s="63"/>
      <c r="Q57" s="61"/>
      <c r="R57" s="45"/>
      <c r="T57" s="69"/>
    </row>
    <row r="58" spans="1:21" ht="16.5" customHeight="1" x14ac:dyDescent="0.25">
      <c r="A58" s="23" t="s">
        <v>34</v>
      </c>
      <c r="B58" s="46">
        <v>337658246.19999999</v>
      </c>
      <c r="C58" s="41"/>
      <c r="D58" s="76">
        <v>320065548.24000001</v>
      </c>
      <c r="F58" s="66">
        <v>5.4965922001727456</v>
      </c>
      <c r="I58" s="46">
        <v>847388346.5</v>
      </c>
      <c r="J58" s="61"/>
      <c r="K58" s="76">
        <v>886442271.34000003</v>
      </c>
      <c r="M58" s="66">
        <v>-4.4056929709549779</v>
      </c>
      <c r="P58" s="46">
        <v>481450760.13999999</v>
      </c>
      <c r="Q58" s="61"/>
      <c r="R58" s="47">
        <v>442131861.65000004</v>
      </c>
      <c r="T58" s="66">
        <v>8.8930253393783989</v>
      </c>
    </row>
    <row r="59" spans="1:21" ht="14.1" customHeight="1" x14ac:dyDescent="0.25">
      <c r="B59" s="63"/>
      <c r="C59" s="41"/>
      <c r="D59" s="63"/>
      <c r="F59" s="69"/>
      <c r="I59" s="63"/>
      <c r="K59" s="79"/>
      <c r="M59" s="69"/>
      <c r="P59" s="79"/>
      <c r="R59" s="79"/>
    </row>
    <row r="60" spans="1:21" ht="18.75" customHeight="1" thickBot="1" x14ac:dyDescent="0.3">
      <c r="A60" s="26" t="s">
        <v>35</v>
      </c>
      <c r="B60" s="80">
        <v>856868569.98000026</v>
      </c>
      <c r="C60" s="57"/>
      <c r="D60" s="80">
        <v>879054553.58999979</v>
      </c>
      <c r="F60" s="81">
        <v>-2.5238460479379206</v>
      </c>
      <c r="G60" s="23" t="s">
        <v>16</v>
      </c>
      <c r="I60" s="82">
        <v>8384019493.3899975</v>
      </c>
      <c r="K60" s="82">
        <v>8302280415.2700005</v>
      </c>
      <c r="M60" s="81">
        <v>0.98453766954989996</v>
      </c>
      <c r="N60" s="23" t="s">
        <v>16</v>
      </c>
      <c r="P60" s="82">
        <v>3335306246.0699997</v>
      </c>
      <c r="R60" s="82">
        <v>3462282623.7099991</v>
      </c>
      <c r="T60" s="81">
        <v>-3.6674180429539351</v>
      </c>
      <c r="U60" s="23" t="s">
        <v>16</v>
      </c>
    </row>
    <row r="61" spans="1:21" ht="14.1" customHeight="1" thickTop="1" x14ac:dyDescent="0.25">
      <c r="A61" s="26"/>
      <c r="B61" s="42"/>
      <c r="D61" s="42"/>
      <c r="F61" s="69"/>
      <c r="I61" s="42"/>
      <c r="K61" s="42"/>
      <c r="M61" s="69"/>
      <c r="P61" s="42"/>
      <c r="R61" s="42"/>
      <c r="T61" s="69"/>
    </row>
    <row r="62" spans="1:21" ht="14.1" customHeight="1" x14ac:dyDescent="0.25">
      <c r="F62" s="55"/>
      <c r="M62" s="55"/>
    </row>
    <row r="63" spans="1:21" ht="13.5" customHeight="1" x14ac:dyDescent="0.25">
      <c r="A63" s="23" t="s">
        <v>36</v>
      </c>
      <c r="F63" s="55"/>
      <c r="M63" s="55"/>
    </row>
    <row r="64" spans="1:21" x14ac:dyDescent="0.25">
      <c r="A64" s="48"/>
      <c r="B64" s="49"/>
      <c r="C64" s="49"/>
      <c r="D64" s="49"/>
      <c r="E64" s="49"/>
      <c r="F64" s="56"/>
      <c r="G64" s="49"/>
      <c r="M64" s="55"/>
    </row>
    <row r="65" spans="1:21" ht="14.1" customHeight="1" x14ac:dyDescent="0.25">
      <c r="A65" s="49"/>
      <c r="B65" s="49"/>
      <c r="C65" s="49"/>
      <c r="D65" s="49"/>
      <c r="E65" s="49"/>
      <c r="F65" s="56"/>
      <c r="G65" s="49"/>
      <c r="M65" s="55"/>
    </row>
    <row r="66" spans="1:21" ht="14.1" customHeight="1" x14ac:dyDescent="0.25">
      <c r="F66" s="55"/>
      <c r="M66" s="55"/>
    </row>
    <row r="67" spans="1:21" ht="14.1" customHeight="1" x14ac:dyDescent="0.25">
      <c r="F67" s="55"/>
      <c r="M67" s="55"/>
    </row>
    <row r="68" spans="1:21" ht="20.25" customHeight="1" thickBot="1" x14ac:dyDescent="0.3">
      <c r="A68" s="23" t="s">
        <v>37</v>
      </c>
      <c r="B68" s="23">
        <v>38542080.160000004</v>
      </c>
      <c r="D68" s="23">
        <v>65216190.68999999</v>
      </c>
      <c r="F68" s="81">
        <v>-40.901055777380904</v>
      </c>
      <c r="G68" s="50" t="s">
        <v>16</v>
      </c>
      <c r="I68" s="23">
        <v>582838028.84000015</v>
      </c>
      <c r="K68" s="23">
        <v>587298678.18000007</v>
      </c>
      <c r="M68" s="81">
        <v>-0.75951973088432156</v>
      </c>
      <c r="N68" s="50" t="s">
        <v>16</v>
      </c>
      <c r="P68" s="23">
        <v>198276432.39000002</v>
      </c>
      <c r="R68" s="23">
        <v>228146155.45000002</v>
      </c>
      <c r="T68" s="81">
        <v>-13.092363095527237</v>
      </c>
      <c r="U68" s="50" t="s">
        <v>16</v>
      </c>
    </row>
    <row r="69" spans="1:21" ht="18" customHeight="1" thickTop="1" x14ac:dyDescent="0.25">
      <c r="F69" s="69"/>
      <c r="G69" s="50"/>
      <c r="M69" s="69"/>
      <c r="N69" s="50"/>
      <c r="T69" s="69"/>
      <c r="U69" s="50"/>
    </row>
    <row r="70" spans="1:21" ht="21.75" customHeight="1" x14ac:dyDescent="0.25">
      <c r="F70" s="69"/>
      <c r="G70" s="50"/>
      <c r="M70" s="69"/>
      <c r="N70" s="50"/>
      <c r="T70" s="69"/>
      <c r="U70" s="50"/>
    </row>
    <row r="71" spans="1:21" ht="13.5" customHeight="1" x14ac:dyDescent="0.25">
      <c r="F71" s="69"/>
      <c r="G71" s="50"/>
      <c r="M71" s="69"/>
      <c r="N71" s="50"/>
      <c r="T71" s="69"/>
      <c r="U71" s="50"/>
    </row>
    <row r="72" spans="1:21" ht="16.5" customHeight="1" x14ac:dyDescent="0.25">
      <c r="A72" s="51" t="s">
        <v>38</v>
      </c>
      <c r="B72" s="52">
        <v>46083</v>
      </c>
      <c r="F72" s="69"/>
      <c r="G72" s="50"/>
      <c r="M72" s="69"/>
      <c r="N72" s="50"/>
      <c r="T72" s="69"/>
      <c r="U72" s="50"/>
    </row>
    <row r="73" spans="1:21" ht="15.75" customHeight="1" x14ac:dyDescent="0.25">
      <c r="A73" s="23" t="s">
        <v>39</v>
      </c>
      <c r="F73" s="69"/>
      <c r="G73" s="50"/>
      <c r="M73" s="69"/>
      <c r="N73" s="50"/>
      <c r="T73" s="69"/>
      <c r="U73" s="50"/>
    </row>
    <row r="74" spans="1:21" ht="14.1" customHeight="1" x14ac:dyDescent="0.25">
      <c r="A74" s="23" t="s">
        <v>40</v>
      </c>
    </row>
    <row r="75" spans="1:21" ht="14.1" customHeight="1" x14ac:dyDescent="0.25">
      <c r="F75" s="53"/>
      <c r="M75" s="53"/>
    </row>
    <row r="76" spans="1:21" ht="14.1" customHeight="1" x14ac:dyDescent="0.25">
      <c r="F76" s="53"/>
      <c r="M76" s="53"/>
    </row>
    <row r="77" spans="1:21" ht="14.1" customHeight="1" x14ac:dyDescent="0.25">
      <c r="F77" s="53"/>
      <c r="M77" s="53"/>
    </row>
    <row r="78" spans="1:21" ht="14.1" customHeight="1" x14ac:dyDescent="0.25"/>
    <row r="79" spans="1:21" ht="14.1" customHeight="1" x14ac:dyDescent="0.25"/>
    <row r="80" spans="1:21" ht="14.1" customHeight="1" x14ac:dyDescent="0.25"/>
    <row r="81" spans="1:17" ht="14.1" customHeight="1" x14ac:dyDescent="0.25"/>
    <row r="82" spans="1:17" ht="14.1" customHeight="1" x14ac:dyDescent="0.25"/>
    <row r="83" spans="1:17" ht="14.1" customHeight="1" x14ac:dyDescent="0.25">
      <c r="A83" s="54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</row>
    <row r="85" spans="1:17" ht="14.1" customHeight="1" x14ac:dyDescent="0.25"/>
    <row r="86" spans="1:17" ht="14.1" customHeight="1" x14ac:dyDescent="0.25">
      <c r="A86" s="54"/>
    </row>
    <row r="87" spans="1:17" ht="14.1" customHeight="1" x14ac:dyDescent="0.25"/>
    <row r="88" spans="1:17" ht="14.1" customHeight="1" x14ac:dyDescent="0.25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U85"/>
  <sheetViews>
    <sheetView showGridLines="0" topLeftCell="A25" zoomScale="70" zoomScaleNormal="70" workbookViewId="0">
      <selection activeCell="B51" sqref="B51"/>
    </sheetView>
  </sheetViews>
  <sheetFormatPr defaultColWidth="11.44140625" defaultRowHeight="16.5" x14ac:dyDescent="0.25"/>
  <cols>
    <col min="1" max="1" width="33.33203125" style="3" customWidth="1"/>
    <col min="2" max="2" width="18.21875" style="3" customWidth="1"/>
    <col min="3" max="3" width="2.6640625" style="3" customWidth="1"/>
    <col min="4" max="4" width="17.21875" style="3" customWidth="1"/>
    <col min="5" max="5" width="2.21875" style="3" customWidth="1"/>
    <col min="6" max="6" width="14.77734375" style="3" customWidth="1"/>
    <col min="7" max="8" width="2.6640625" style="3" customWidth="1"/>
    <col min="9" max="9" width="16.109375" style="3" customWidth="1"/>
    <col min="10" max="10" width="2.6640625" style="3" customWidth="1"/>
    <col min="11" max="11" width="16.44140625" style="3" customWidth="1"/>
    <col min="12" max="12" width="2.6640625" style="3" customWidth="1"/>
    <col min="13" max="13" width="12.44140625" style="3" bestFit="1" customWidth="1"/>
    <col min="14" max="15" width="2.6640625" style="3" customWidth="1"/>
    <col min="16" max="16" width="17.33203125" style="3" customWidth="1"/>
    <col min="17" max="17" width="2.6640625" style="3" customWidth="1"/>
    <col min="18" max="18" width="15.33203125" style="3" customWidth="1"/>
    <col min="19" max="19" width="0.88671875" style="3" customWidth="1"/>
    <col min="20" max="20" width="13" style="3" customWidth="1"/>
    <col min="21" max="21" width="3.33203125" style="3" customWidth="1"/>
    <col min="22" max="16384" width="11.44140625" style="3"/>
  </cols>
  <sheetData>
    <row r="4" spans="1:21" x14ac:dyDescent="0.25">
      <c r="M4" s="16"/>
    </row>
    <row r="8" spans="1:21" x14ac:dyDescent="0.25">
      <c r="A8" s="1"/>
      <c r="B8" s="2"/>
      <c r="C8" s="2"/>
      <c r="D8" s="2"/>
      <c r="E8" s="2"/>
      <c r="F8" s="2"/>
      <c r="G8" s="2"/>
      <c r="H8" s="2"/>
      <c r="I8" s="2"/>
    </row>
    <row r="9" spans="1:21" x14ac:dyDescent="0.25">
      <c r="A9" s="130" t="s">
        <v>41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</row>
    <row r="10" spans="1:21" ht="15" customHeight="1" x14ac:dyDescent="0.25">
      <c r="A10" s="130" t="s">
        <v>42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</row>
    <row r="11" spans="1:21" ht="15" customHeight="1" x14ac:dyDescent="0.25">
      <c r="A11" s="130" t="s">
        <v>2</v>
      </c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x14ac:dyDescent="0.25">
      <c r="A12" s="130" t="s">
        <v>4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</row>
    <row r="13" spans="1:21" x14ac:dyDescent="0.25">
      <c r="A13" s="132" t="s">
        <v>43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</row>
    <row r="14" spans="1:21" x14ac:dyDescent="0.25">
      <c r="A14" s="2"/>
      <c r="B14" s="2"/>
      <c r="C14" s="2"/>
      <c r="D14" s="22" t="s">
        <v>6</v>
      </c>
      <c r="E14" s="2"/>
      <c r="F14" s="2"/>
      <c r="G14" s="2"/>
      <c r="H14" s="2"/>
      <c r="I14" s="2"/>
    </row>
    <row r="16" spans="1:21" x14ac:dyDescent="0.25">
      <c r="F16" s="5" t="s">
        <v>7</v>
      </c>
      <c r="I16" s="4" t="s">
        <v>8</v>
      </c>
      <c r="J16" s="4"/>
      <c r="K16" s="4"/>
      <c r="M16" s="5" t="s">
        <v>7</v>
      </c>
      <c r="P16" s="4" t="s">
        <v>9</v>
      </c>
      <c r="Q16" s="4"/>
      <c r="R16" s="4"/>
      <c r="T16" s="5" t="s">
        <v>7</v>
      </c>
    </row>
    <row r="17" spans="1:21" x14ac:dyDescent="0.25">
      <c r="B17" s="6" t="s">
        <v>44</v>
      </c>
      <c r="C17" s="6"/>
      <c r="D17" s="6"/>
      <c r="F17" s="5" t="s">
        <v>11</v>
      </c>
      <c r="I17" s="7" t="s">
        <v>12</v>
      </c>
      <c r="J17" s="7"/>
      <c r="K17" s="7"/>
      <c r="M17" s="5" t="s">
        <v>11</v>
      </c>
      <c r="P17" s="128" t="s">
        <v>45</v>
      </c>
      <c r="Q17" s="129"/>
      <c r="R17" s="129"/>
      <c r="T17" s="5" t="s">
        <v>11</v>
      </c>
    </row>
    <row r="18" spans="1:21" x14ac:dyDescent="0.25">
      <c r="B18" s="18">
        <v>2017</v>
      </c>
      <c r="C18" s="8"/>
      <c r="D18" s="19">
        <v>2016</v>
      </c>
      <c r="E18" s="9"/>
      <c r="F18" s="10" t="s">
        <v>14</v>
      </c>
      <c r="G18" s="9"/>
      <c r="H18" s="9"/>
      <c r="I18" s="20">
        <v>2017</v>
      </c>
      <c r="J18" s="9"/>
      <c r="K18" s="20">
        <v>2016</v>
      </c>
      <c r="M18" s="11" t="s">
        <v>14</v>
      </c>
      <c r="P18" s="20">
        <v>2017</v>
      </c>
      <c r="Q18" s="9"/>
      <c r="R18" s="20">
        <v>2016</v>
      </c>
      <c r="T18" s="11" t="s">
        <v>14</v>
      </c>
    </row>
    <row r="19" spans="1:21" x14ac:dyDescent="0.25">
      <c r="B19" s="83"/>
      <c r="D19" s="12"/>
    </row>
    <row r="20" spans="1:21" ht="16.5" customHeight="1" x14ac:dyDescent="0.25">
      <c r="A20" s="3" t="s">
        <v>15</v>
      </c>
      <c r="B20" s="83" t="e">
        <f>+#REF!</f>
        <v>#REF!</v>
      </c>
      <c r="C20" s="84"/>
      <c r="D20" s="85" t="e">
        <f>+#REF!</f>
        <v>#REF!</v>
      </c>
      <c r="F20" s="86" t="e">
        <f>(B20-D20)/D20*100</f>
        <v>#REF!</v>
      </c>
      <c r="G20" s="3" t="s">
        <v>16</v>
      </c>
      <c r="I20" s="83" t="e">
        <f>+#REF!</f>
        <v>#REF!</v>
      </c>
      <c r="K20" s="85" t="e">
        <f>+#REF!</f>
        <v>#REF!</v>
      </c>
      <c r="M20" s="86" t="e">
        <f>(+I20-K20)/K20*100</f>
        <v>#REF!</v>
      </c>
      <c r="N20" s="3" t="s">
        <v>16</v>
      </c>
      <c r="P20" s="83" t="e">
        <f>+#REF!</f>
        <v>#REF!</v>
      </c>
      <c r="R20" s="83" t="e">
        <f>+#REF!</f>
        <v>#REF!</v>
      </c>
      <c r="T20" s="86" t="e">
        <f>(+P20-R20)/R20*100</f>
        <v>#REF!</v>
      </c>
      <c r="U20" s="3" t="s">
        <v>16</v>
      </c>
    </row>
    <row r="21" spans="1:21" ht="15" customHeight="1" x14ac:dyDescent="0.25">
      <c r="B21" s="87"/>
      <c r="C21" s="88"/>
      <c r="D21" s="89"/>
      <c r="F21" s="86"/>
      <c r="I21" s="87"/>
      <c r="K21" s="89"/>
      <c r="M21" s="86"/>
      <c r="P21" s="83"/>
      <c r="R21" s="83"/>
    </row>
    <row r="22" spans="1:21" ht="15" customHeight="1" x14ac:dyDescent="0.25">
      <c r="A22" s="3" t="s">
        <v>17</v>
      </c>
      <c r="B22" s="87" t="e">
        <f>+#REF!</f>
        <v>#REF!</v>
      </c>
      <c r="C22" s="88"/>
      <c r="D22" s="89" t="e">
        <f>+#REF!</f>
        <v>#REF!</v>
      </c>
      <c r="F22" s="86" t="e">
        <f>(+B22-D22)/D22*100</f>
        <v>#REF!</v>
      </c>
      <c r="I22" s="87" t="e">
        <f>+#REF!</f>
        <v>#REF!</v>
      </c>
      <c r="K22" s="89" t="e">
        <f>+#REF!</f>
        <v>#REF!</v>
      </c>
      <c r="M22" s="86" t="e">
        <f>(+I22-K22)/K22*100</f>
        <v>#REF!</v>
      </c>
      <c r="P22" s="87" t="e">
        <f>+#REF!</f>
        <v>#REF!</v>
      </c>
      <c r="Q22" s="90"/>
      <c r="R22" s="87" t="e">
        <f>+#REF!</f>
        <v>#REF!</v>
      </c>
      <c r="T22" s="86" t="e">
        <f>(+P22-R22)/R22*100</f>
        <v>#REF!</v>
      </c>
    </row>
    <row r="23" spans="1:21" ht="15" customHeight="1" x14ac:dyDescent="0.25">
      <c r="B23" s="87"/>
      <c r="C23" s="88"/>
      <c r="D23" s="89"/>
      <c r="F23" s="86"/>
      <c r="I23" s="87"/>
      <c r="K23" s="89"/>
      <c r="M23" s="86"/>
      <c r="P23" s="87"/>
      <c r="Q23" s="90"/>
      <c r="R23" s="87"/>
    </row>
    <row r="24" spans="1:21" ht="16.5" customHeight="1" x14ac:dyDescent="0.25">
      <c r="A24" s="3" t="s">
        <v>19</v>
      </c>
      <c r="B24" s="87" t="e">
        <f>+#REF!</f>
        <v>#REF!</v>
      </c>
      <c r="C24" s="88"/>
      <c r="D24" s="89" t="e">
        <f>+#REF!</f>
        <v>#REF!</v>
      </c>
      <c r="F24" s="86" t="e">
        <f>(+B24-D24)/D24*100</f>
        <v>#REF!</v>
      </c>
      <c r="I24" s="87" t="e">
        <f>+#REF!</f>
        <v>#REF!</v>
      </c>
      <c r="K24" s="89" t="e">
        <f>+#REF!</f>
        <v>#REF!</v>
      </c>
      <c r="M24" s="86" t="e">
        <f>(+I24-K24)/K24*100</f>
        <v>#REF!</v>
      </c>
      <c r="P24" s="87" t="e">
        <f>+#REF!</f>
        <v>#REF!</v>
      </c>
      <c r="Q24" s="90"/>
      <c r="R24" s="87" t="e">
        <f>+#REF!</f>
        <v>#REF!</v>
      </c>
      <c r="T24" s="86" t="e">
        <f>(+P24-R24)/R24*100</f>
        <v>#REF!</v>
      </c>
    </row>
    <row r="25" spans="1:21" ht="15" customHeight="1" x14ac:dyDescent="0.25">
      <c r="B25" s="87"/>
      <c r="C25" s="88"/>
      <c r="D25" s="89"/>
      <c r="F25" s="86"/>
      <c r="I25" s="87"/>
      <c r="K25" s="89"/>
      <c r="M25" s="86"/>
      <c r="P25" s="87"/>
      <c r="Q25" s="90"/>
      <c r="R25" s="87"/>
    </row>
    <row r="26" spans="1:21" ht="18" customHeight="1" x14ac:dyDescent="0.25">
      <c r="A26" s="3" t="s">
        <v>20</v>
      </c>
      <c r="B26" s="87" t="e">
        <f>+#REF!</f>
        <v>#REF!</v>
      </c>
      <c r="C26" s="88"/>
      <c r="D26" s="89" t="e">
        <f>+#REF!</f>
        <v>#REF!</v>
      </c>
      <c r="F26" s="86" t="e">
        <f>(+B26-D26)/D26*100</f>
        <v>#REF!</v>
      </c>
      <c r="I26" s="88" t="e">
        <f>+#REF!</f>
        <v>#REF!</v>
      </c>
      <c r="K26" s="89" t="e">
        <f>+#REF!</f>
        <v>#REF!</v>
      </c>
      <c r="M26" s="86" t="e">
        <f>(+I26-K26)/K26*100</f>
        <v>#REF!</v>
      </c>
      <c r="P26" s="87" t="e">
        <f>+#REF!</f>
        <v>#REF!</v>
      </c>
      <c r="Q26" s="90"/>
      <c r="R26" s="87" t="e">
        <f>+#REF!</f>
        <v>#REF!</v>
      </c>
      <c r="T26" s="86" t="e">
        <f>(+P26-R26)/R26*100</f>
        <v>#REF!</v>
      </c>
    </row>
    <row r="27" spans="1:21" ht="15" customHeight="1" x14ac:dyDescent="0.25">
      <c r="B27" s="87"/>
      <c r="C27" s="88"/>
      <c r="D27" s="89"/>
      <c r="F27" s="86"/>
      <c r="I27" s="87"/>
      <c r="K27" s="89"/>
      <c r="M27" s="86"/>
      <c r="P27" s="87"/>
      <c r="Q27" s="90"/>
      <c r="R27" s="87"/>
    </row>
    <row r="28" spans="1:21" ht="16.5" customHeight="1" x14ac:dyDescent="0.25">
      <c r="A28" s="3" t="s">
        <v>21</v>
      </c>
      <c r="B28" s="87" t="e">
        <f>+#REF!</f>
        <v>#REF!</v>
      </c>
      <c r="C28" s="88"/>
      <c r="D28" s="89" t="e">
        <f>+#REF!</f>
        <v>#REF!</v>
      </c>
      <c r="F28" s="86" t="e">
        <f>(+B28-D28)/D28*100</f>
        <v>#REF!</v>
      </c>
      <c r="I28" s="87" t="e">
        <f>+#REF!</f>
        <v>#REF!</v>
      </c>
      <c r="K28" s="89" t="e">
        <f>+#REF!</f>
        <v>#REF!</v>
      </c>
      <c r="M28" s="86" t="e">
        <f>(+I28-K28)/K28*100</f>
        <v>#REF!</v>
      </c>
      <c r="P28" s="87" t="e">
        <f>+#REF!</f>
        <v>#REF!</v>
      </c>
      <c r="Q28" s="90"/>
      <c r="R28" s="87" t="e">
        <f>+#REF!</f>
        <v>#REF!</v>
      </c>
      <c r="T28" s="86" t="e">
        <f>(+P28-R28)/R28*100</f>
        <v>#REF!</v>
      </c>
    </row>
    <row r="29" spans="1:21" ht="14.25" customHeight="1" x14ac:dyDescent="0.25">
      <c r="B29" s="87"/>
      <c r="C29" s="88"/>
      <c r="D29" s="89"/>
      <c r="F29" s="86"/>
      <c r="I29" s="87"/>
      <c r="K29" s="89"/>
      <c r="M29" s="86"/>
      <c r="P29" s="87"/>
      <c r="Q29" s="90"/>
      <c r="R29" s="87"/>
    </row>
    <row r="30" spans="1:21" ht="15" customHeight="1" x14ac:dyDescent="0.25">
      <c r="A30" s="3" t="s">
        <v>22</v>
      </c>
      <c r="B30" s="87" t="e">
        <f>+#REF!</f>
        <v>#REF!</v>
      </c>
      <c r="C30" s="88"/>
      <c r="D30" s="89" t="e">
        <f>+#REF!</f>
        <v>#REF!</v>
      </c>
      <c r="F30" s="86" t="e">
        <f>(+B30-D30)/D30*100</f>
        <v>#REF!</v>
      </c>
      <c r="I30" s="87" t="e">
        <f>+#REF!</f>
        <v>#REF!</v>
      </c>
      <c r="K30" s="89" t="e">
        <f>+#REF!</f>
        <v>#REF!</v>
      </c>
      <c r="M30" s="86" t="e">
        <f>(+I30-K30)/K30*100</f>
        <v>#REF!</v>
      </c>
      <c r="P30" s="87" t="e">
        <f>+#REF!</f>
        <v>#REF!</v>
      </c>
      <c r="Q30" s="90"/>
      <c r="R30" s="87" t="e">
        <f>+#REF!</f>
        <v>#REF!</v>
      </c>
      <c r="T30" s="86" t="e">
        <f>(+P30-R30)/R30*100</f>
        <v>#REF!</v>
      </c>
    </row>
    <row r="31" spans="1:21" ht="15" customHeight="1" x14ac:dyDescent="0.25">
      <c r="B31" s="87"/>
      <c r="C31" s="88"/>
      <c r="D31" s="89"/>
      <c r="F31" s="86"/>
      <c r="I31" s="87"/>
      <c r="K31" s="89"/>
      <c r="M31" s="86"/>
      <c r="P31" s="87"/>
      <c r="Q31" s="90"/>
      <c r="R31" s="87"/>
      <c r="T31" s="86"/>
    </row>
    <row r="32" spans="1:21" ht="14.1" customHeight="1" x14ac:dyDescent="0.25">
      <c r="A32" s="3" t="s">
        <v>23</v>
      </c>
      <c r="B32" s="88" t="e">
        <f>+#REF!</f>
        <v>#REF!</v>
      </c>
      <c r="C32" s="88"/>
      <c r="D32" s="89" t="e">
        <f>+#REF!</f>
        <v>#REF!</v>
      </c>
      <c r="F32" s="86">
        <v>0</v>
      </c>
      <c r="I32" s="87" t="e">
        <f>+#REF!</f>
        <v>#REF!</v>
      </c>
      <c r="K32" s="89" t="e">
        <f>+#REF!</f>
        <v>#REF!</v>
      </c>
      <c r="M32" s="86" t="e">
        <f>(+I32-K32)/K32*100</f>
        <v>#REF!</v>
      </c>
      <c r="P32" s="87" t="e">
        <f>+#REF!</f>
        <v>#REF!</v>
      </c>
      <c r="Q32" s="90"/>
      <c r="R32" s="87" t="e">
        <f>+#REF!</f>
        <v>#REF!</v>
      </c>
      <c r="T32" s="86" t="e">
        <f>(+P32-R32)/R32*100</f>
        <v>#REF!</v>
      </c>
    </row>
    <row r="33" spans="1:20" ht="15.75" customHeight="1" x14ac:dyDescent="0.25">
      <c r="B33" s="87"/>
      <c r="C33" s="88"/>
      <c r="D33" s="89"/>
      <c r="F33" s="86"/>
      <c r="I33" s="87"/>
      <c r="K33" s="89"/>
      <c r="M33" s="86"/>
      <c r="P33" s="87"/>
      <c r="Q33" s="90"/>
      <c r="R33" s="87"/>
    </row>
    <row r="34" spans="1:20" s="13" customFormat="1" ht="15.75" customHeight="1" x14ac:dyDescent="0.25">
      <c r="A34" s="13" t="s">
        <v>24</v>
      </c>
      <c r="B34" s="87" t="e">
        <f>+#REF!</f>
        <v>#REF!</v>
      </c>
      <c r="C34" s="91"/>
      <c r="D34" s="92" t="e">
        <f>+#REF!</f>
        <v>#REF!</v>
      </c>
      <c r="F34" s="86" t="e">
        <f>(+B34-D34)/D34*100</f>
        <v>#REF!</v>
      </c>
      <c r="I34" s="88" t="e">
        <f>+#REF!</f>
        <v>#REF!</v>
      </c>
      <c r="K34" s="92" t="e">
        <f>+#REF!</f>
        <v>#REF!</v>
      </c>
      <c r="M34" s="86" t="e">
        <f>(+I34-K34)/K34*100</f>
        <v>#REF!</v>
      </c>
      <c r="P34" s="88" t="e">
        <f>+#REF!</f>
        <v>#REF!</v>
      </c>
      <c r="Q34" s="93"/>
      <c r="R34" s="88" t="e">
        <f>+#REF!</f>
        <v>#REF!</v>
      </c>
      <c r="T34" s="86" t="e">
        <f>(+P34-R34)/R34*100</f>
        <v>#REF!</v>
      </c>
    </row>
    <row r="35" spans="1:20" ht="15" customHeight="1" x14ac:dyDescent="0.25">
      <c r="B35" s="87"/>
      <c r="C35" s="88"/>
      <c r="D35" s="89"/>
      <c r="F35" s="86"/>
      <c r="I35" s="87"/>
      <c r="K35" s="89"/>
      <c r="M35" s="86"/>
      <c r="P35" s="87"/>
      <c r="Q35" s="90"/>
      <c r="R35" s="87"/>
    </row>
    <row r="36" spans="1:20" ht="15" customHeight="1" x14ac:dyDescent="0.25">
      <c r="A36" s="3" t="s">
        <v>25</v>
      </c>
      <c r="B36" s="87" t="e">
        <f>+#REF!</f>
        <v>#REF!</v>
      </c>
      <c r="C36" s="88"/>
      <c r="D36" s="89" t="e">
        <f>+#REF!</f>
        <v>#REF!</v>
      </c>
      <c r="F36" s="86" t="e">
        <f>(+B36-D36)/D36*100</f>
        <v>#REF!</v>
      </c>
      <c r="I36" s="87" t="e">
        <f>+#REF!</f>
        <v>#REF!</v>
      </c>
      <c r="K36" s="89" t="e">
        <f>+#REF!</f>
        <v>#REF!</v>
      </c>
      <c r="M36" s="86" t="e">
        <f>(+I36-K36)/K36*100</f>
        <v>#REF!</v>
      </c>
      <c r="P36" s="87" t="e">
        <f>+#REF!</f>
        <v>#REF!</v>
      </c>
      <c r="Q36" s="90"/>
      <c r="R36" s="87" t="e">
        <f>+#REF!</f>
        <v>#REF!</v>
      </c>
      <c r="T36" s="86" t="e">
        <f>(+P36-R36)/R36*100</f>
        <v>#REF!</v>
      </c>
    </row>
    <row r="37" spans="1:20" ht="15" customHeight="1" x14ac:dyDescent="0.25">
      <c r="B37" s="87"/>
      <c r="C37" s="88"/>
      <c r="D37" s="89"/>
      <c r="F37" s="86"/>
      <c r="I37" s="87"/>
      <c r="K37" s="89"/>
      <c r="M37" s="86"/>
      <c r="P37" s="87"/>
      <c r="Q37" s="90"/>
      <c r="R37" s="87"/>
    </row>
    <row r="38" spans="1:20" s="13" customFormat="1" ht="15" customHeight="1" x14ac:dyDescent="0.25">
      <c r="A38" s="13" t="s">
        <v>26</v>
      </c>
      <c r="B38" s="87" t="e">
        <f>+#REF!</f>
        <v>#REF!</v>
      </c>
      <c r="C38" s="91"/>
      <c r="D38" s="92" t="e">
        <f>+#REF!</f>
        <v>#REF!</v>
      </c>
      <c r="F38" s="86" t="e">
        <f>(+B38-D38)/D38*100</f>
        <v>#REF!</v>
      </c>
      <c r="I38" s="87" t="e">
        <f>+#REF!</f>
        <v>#REF!</v>
      </c>
      <c r="K38" s="92" t="e">
        <f>+#REF!</f>
        <v>#REF!</v>
      </c>
      <c r="M38" s="86" t="e">
        <f>(+I38-K38)/K38*100</f>
        <v>#REF!</v>
      </c>
      <c r="P38" s="87" t="e">
        <f>+#REF!</f>
        <v>#REF!</v>
      </c>
      <c r="Q38" s="93"/>
      <c r="R38" s="87" t="e">
        <f>+#REF!</f>
        <v>#REF!</v>
      </c>
      <c r="T38" s="86" t="e">
        <f>(+P38-R38)/R38*100</f>
        <v>#REF!</v>
      </c>
    </row>
    <row r="39" spans="1:20" ht="15" customHeight="1" x14ac:dyDescent="0.25">
      <c r="B39" s="87"/>
      <c r="C39" s="88"/>
      <c r="D39" s="89"/>
      <c r="F39" s="86"/>
      <c r="I39" s="87"/>
      <c r="K39" s="89"/>
      <c r="M39" s="86"/>
      <c r="P39" s="87"/>
      <c r="Q39" s="90"/>
      <c r="R39" s="87"/>
    </row>
    <row r="40" spans="1:20" ht="15" customHeight="1" x14ac:dyDescent="0.25">
      <c r="A40" s="3" t="s">
        <v>27</v>
      </c>
      <c r="B40" s="87" t="e">
        <f>+#REF!</f>
        <v>#REF!</v>
      </c>
      <c r="C40" s="88"/>
      <c r="D40" s="89" t="e">
        <f>+#REF!</f>
        <v>#REF!</v>
      </c>
      <c r="F40" s="86" t="e">
        <f>(+B40-D40)/D40*100</f>
        <v>#REF!</v>
      </c>
      <c r="I40" s="87" t="e">
        <f>+#REF!</f>
        <v>#REF!</v>
      </c>
      <c r="K40" s="89" t="e">
        <f>+#REF!</f>
        <v>#REF!</v>
      </c>
      <c r="M40" s="86" t="e">
        <f>(+I40-K40)/K40*100</f>
        <v>#REF!</v>
      </c>
      <c r="P40" s="87" t="e">
        <f>+#REF!</f>
        <v>#REF!</v>
      </c>
      <c r="Q40" s="90"/>
      <c r="R40" s="87" t="e">
        <f>+#REF!</f>
        <v>#REF!</v>
      </c>
      <c r="T40" s="86" t="e">
        <f>(+P40-R40)/R40*100</f>
        <v>#REF!</v>
      </c>
    </row>
    <row r="41" spans="1:20" ht="15" customHeight="1" x14ac:dyDescent="0.25">
      <c r="B41" s="87"/>
      <c r="C41" s="88"/>
      <c r="D41" s="89"/>
      <c r="F41" s="86"/>
      <c r="I41" s="87"/>
      <c r="K41" s="89"/>
      <c r="M41" s="86"/>
      <c r="P41" s="87"/>
      <c r="Q41" s="90"/>
      <c r="R41" s="87"/>
    </row>
    <row r="42" spans="1:20" s="13" customFormat="1" ht="14.25" customHeight="1" x14ac:dyDescent="0.25">
      <c r="A42" s="13" t="s">
        <v>28</v>
      </c>
      <c r="B42" s="87" t="e">
        <f>+#REF!</f>
        <v>#REF!</v>
      </c>
      <c r="C42" s="91"/>
      <c r="D42" s="92" t="e">
        <f>+#REF!</f>
        <v>#REF!</v>
      </c>
      <c r="F42" s="86" t="e">
        <f>(+B42-D42)/D42*100</f>
        <v>#REF!</v>
      </c>
      <c r="I42" s="87" t="e">
        <f>+#REF!</f>
        <v>#REF!</v>
      </c>
      <c r="K42" s="92" t="e">
        <f>+#REF!</f>
        <v>#REF!</v>
      </c>
      <c r="M42" s="86" t="e">
        <f>(+I42-K42)/K42*100</f>
        <v>#REF!</v>
      </c>
      <c r="P42" s="87" t="e">
        <f>+#REF!</f>
        <v>#REF!</v>
      </c>
      <c r="Q42" s="93"/>
      <c r="R42" s="87" t="e">
        <f>+#REF!</f>
        <v>#REF!</v>
      </c>
      <c r="T42" s="86" t="e">
        <f>(+P42-R42)/R42*100</f>
        <v>#REF!</v>
      </c>
    </row>
    <row r="43" spans="1:20" ht="15" customHeight="1" x14ac:dyDescent="0.25">
      <c r="B43" s="87"/>
      <c r="C43" s="88"/>
      <c r="D43" s="89"/>
      <c r="F43" s="86"/>
      <c r="I43" s="87"/>
      <c r="K43" s="89"/>
      <c r="M43" s="86"/>
      <c r="P43" s="87"/>
      <c r="Q43" s="90"/>
      <c r="R43" s="87"/>
    </row>
    <row r="44" spans="1:20" ht="14.25" customHeight="1" x14ac:dyDescent="0.25">
      <c r="A44" s="3" t="s">
        <v>29</v>
      </c>
      <c r="B44" s="88" t="e">
        <f>+#REF!</f>
        <v>#REF!</v>
      </c>
      <c r="C44" s="88"/>
      <c r="D44" s="89" t="e">
        <f>+#REF!</f>
        <v>#REF!</v>
      </c>
      <c r="F44" s="86" t="e">
        <f>(+B44-D44)/D44*100</f>
        <v>#REF!</v>
      </c>
      <c r="I44" s="88" t="e">
        <f>+#REF!</f>
        <v>#REF!</v>
      </c>
      <c r="K44" s="89" t="e">
        <f>+#REF!</f>
        <v>#REF!</v>
      </c>
      <c r="M44" s="86" t="e">
        <f>(+I44-K44)/K44*100</f>
        <v>#REF!</v>
      </c>
      <c r="P44" s="88" t="e">
        <f>+#REF!</f>
        <v>#REF!</v>
      </c>
      <c r="Q44" s="90"/>
      <c r="R44" s="88" t="e">
        <f>+#REF!</f>
        <v>#REF!</v>
      </c>
      <c r="T44" s="86" t="e">
        <f>(+P44-R44)/R44*100</f>
        <v>#REF!</v>
      </c>
    </row>
    <row r="45" spans="1:20" ht="15" customHeight="1" x14ac:dyDescent="0.25">
      <c r="B45" s="87"/>
      <c r="C45" s="88"/>
      <c r="D45" s="89"/>
      <c r="F45" s="86"/>
      <c r="I45" s="87"/>
      <c r="K45" s="89"/>
      <c r="M45" s="86"/>
      <c r="P45" s="87"/>
      <c r="Q45" s="90"/>
      <c r="R45" s="87"/>
    </row>
    <row r="46" spans="1:20" s="13" customFormat="1" ht="15" customHeight="1" x14ac:dyDescent="0.25">
      <c r="A46" s="13" t="s">
        <v>30</v>
      </c>
      <c r="B46" s="88" t="e">
        <f>+#REF!</f>
        <v>#REF!</v>
      </c>
      <c r="C46" s="91"/>
      <c r="D46" s="94" t="e">
        <f>+#REF!</f>
        <v>#REF!</v>
      </c>
      <c r="E46" s="95"/>
      <c r="F46" s="96" t="e">
        <f>(+B46-D46)/D46*100</f>
        <v>#REF!</v>
      </c>
      <c r="I46" s="88" t="e">
        <f>+#REF!</f>
        <v>#REF!</v>
      </c>
      <c r="K46" s="94" t="e">
        <f>+#REF!</f>
        <v>#REF!</v>
      </c>
      <c r="M46" s="96" t="e">
        <f>(+I46-K46)/K46*100</f>
        <v>#REF!</v>
      </c>
      <c r="P46" s="97" t="e">
        <f>+#REF!</f>
        <v>#REF!</v>
      </c>
      <c r="Q46" s="93"/>
      <c r="R46" s="97" t="e">
        <f>+#REF!</f>
        <v>#REF!</v>
      </c>
      <c r="T46" s="96" t="e">
        <f>(+P46-R46)/R46*100</f>
        <v>#REF!</v>
      </c>
    </row>
    <row r="47" spans="1:20" ht="14.1" customHeight="1" x14ac:dyDescent="0.25">
      <c r="B47" s="98"/>
      <c r="C47" s="88"/>
      <c r="D47" s="99"/>
      <c r="F47" s="100"/>
      <c r="I47" s="98"/>
      <c r="K47" s="99"/>
      <c r="M47" s="101"/>
      <c r="P47" s="102"/>
      <c r="R47" s="102"/>
    </row>
    <row r="48" spans="1:20" ht="14.1" customHeight="1" x14ac:dyDescent="0.25">
      <c r="A48" s="2"/>
      <c r="B48" s="90"/>
      <c r="C48" s="88"/>
      <c r="D48" s="99"/>
      <c r="I48" s="90"/>
      <c r="K48" s="99"/>
      <c r="M48" s="13"/>
      <c r="P48" s="102"/>
      <c r="R48" s="102"/>
    </row>
    <row r="49" spans="1:21" ht="15.75" customHeight="1" x14ac:dyDescent="0.25">
      <c r="A49" s="103" t="s">
        <v>31</v>
      </c>
      <c r="B49" s="104" t="e">
        <f>+#REF!</f>
        <v>#REF!</v>
      </c>
      <c r="C49" s="105"/>
      <c r="D49" s="106" t="e">
        <f>+#REF!</f>
        <v>#REF!</v>
      </c>
      <c r="E49" s="13"/>
      <c r="F49" s="96" t="e">
        <f>(B49-D49)/D49*100</f>
        <v>#REF!</v>
      </c>
      <c r="G49" s="13" t="s">
        <v>16</v>
      </c>
      <c r="H49" s="13"/>
      <c r="I49" s="107" t="e">
        <f>+#REF!</f>
        <v>#REF!</v>
      </c>
      <c r="J49" s="13"/>
      <c r="K49" s="108" t="e">
        <f>+#REF!</f>
        <v>#REF!</v>
      </c>
      <c r="L49" s="13"/>
      <c r="M49" s="96" t="e">
        <f>(I49-K49)/K49*100</f>
        <v>#REF!</v>
      </c>
      <c r="N49" s="13" t="s">
        <v>16</v>
      </c>
      <c r="O49" s="13"/>
      <c r="P49" s="107" t="e">
        <f>+#REF!</f>
        <v>#REF!</v>
      </c>
      <c r="Q49" s="13"/>
      <c r="R49" s="107" t="e">
        <f>+#REF!</f>
        <v>#REF!</v>
      </c>
      <c r="S49" s="13"/>
      <c r="T49" s="96" t="e">
        <f>(+P49-R49)/R49*100</f>
        <v>#REF!</v>
      </c>
      <c r="U49" s="3" t="s">
        <v>16</v>
      </c>
    </row>
    <row r="50" spans="1:21" ht="14.1" customHeight="1" x14ac:dyDescent="0.25">
      <c r="A50" s="103"/>
      <c r="B50" s="109"/>
      <c r="C50" s="88"/>
      <c r="D50" s="110"/>
      <c r="F50" s="100"/>
      <c r="I50" s="109"/>
      <c r="K50" s="111"/>
      <c r="M50" s="100"/>
      <c r="P50" s="91"/>
      <c r="R50" s="91"/>
      <c r="T50" s="100"/>
    </row>
    <row r="51" spans="1:21" ht="14.1" customHeight="1" x14ac:dyDescent="0.25">
      <c r="A51" s="103"/>
      <c r="B51" s="109"/>
      <c r="C51" s="88"/>
      <c r="D51" s="110"/>
      <c r="F51" s="100"/>
      <c r="I51" s="109"/>
      <c r="K51" s="111"/>
      <c r="M51" s="100"/>
      <c r="P51" s="91"/>
      <c r="R51" s="91"/>
      <c r="T51" s="100"/>
    </row>
    <row r="52" spans="1:21" ht="14.1" customHeight="1" x14ac:dyDescent="0.25">
      <c r="A52" s="103"/>
      <c r="B52" s="109"/>
      <c r="C52" s="88"/>
      <c r="D52" s="110"/>
      <c r="F52" s="100"/>
      <c r="I52" s="109"/>
      <c r="K52" s="111"/>
      <c r="M52" s="100"/>
      <c r="P52" s="91"/>
      <c r="R52" s="91"/>
      <c r="T52" s="100"/>
    </row>
    <row r="53" spans="1:21" ht="14.1" customHeight="1" x14ac:dyDescent="0.25">
      <c r="A53" s="103"/>
      <c r="B53" s="109"/>
      <c r="C53" s="88"/>
      <c r="D53" s="110"/>
      <c r="F53" s="100"/>
      <c r="I53" s="109"/>
      <c r="K53" s="111"/>
      <c r="M53" s="100"/>
      <c r="P53" s="91"/>
      <c r="R53" s="91"/>
      <c r="T53" s="100"/>
    </row>
    <row r="54" spans="1:21" ht="14.1" customHeight="1" x14ac:dyDescent="0.25">
      <c r="A54" s="103"/>
      <c r="B54" s="109"/>
      <c r="C54" s="88"/>
      <c r="D54" s="110"/>
      <c r="F54" s="100"/>
      <c r="I54" s="109"/>
      <c r="K54" s="111"/>
      <c r="M54" s="100"/>
      <c r="P54" s="91"/>
      <c r="R54" s="91"/>
      <c r="T54" s="100"/>
    </row>
    <row r="55" spans="1:21" ht="16.5" customHeight="1" x14ac:dyDescent="0.25">
      <c r="A55" s="3" t="s">
        <v>32</v>
      </c>
      <c r="B55" s="112" t="e">
        <f>+#REF!</f>
        <v>#REF!</v>
      </c>
      <c r="C55" s="88"/>
      <c r="D55" s="113" t="e">
        <f>+#REF!</f>
        <v>#REF!</v>
      </c>
      <c r="F55" s="96" t="e">
        <f>(+B55-D55)/D55*100</f>
        <v>#REF!</v>
      </c>
      <c r="I55" s="112" t="e">
        <f>+#REF!</f>
        <v>#REF!</v>
      </c>
      <c r="J55" s="90"/>
      <c r="K55" s="113" t="e">
        <f>+#REF!</f>
        <v>#REF!</v>
      </c>
      <c r="M55" s="96" t="e">
        <f>(+I55-K55)/K55*100</f>
        <v>#REF!</v>
      </c>
      <c r="P55" s="114" t="e">
        <f>+#REF!</f>
        <v>#REF!</v>
      </c>
      <c r="Q55" s="90"/>
      <c r="R55" s="115" t="e">
        <f>+#REF!</f>
        <v>#REF!</v>
      </c>
      <c r="T55" s="96" t="e">
        <f>(+P55-R55)/R55*100</f>
        <v>#REF!</v>
      </c>
    </row>
    <row r="56" spans="1:21" ht="14.1" customHeight="1" x14ac:dyDescent="0.25">
      <c r="B56" s="93"/>
      <c r="C56" s="88"/>
      <c r="D56" s="93"/>
      <c r="F56" s="100"/>
      <c r="I56" s="93"/>
      <c r="K56" s="116"/>
      <c r="M56" s="100"/>
      <c r="P56" s="117"/>
      <c r="R56" s="117"/>
    </row>
    <row r="57" spans="1:21" ht="18.75" customHeight="1" thickBot="1" x14ac:dyDescent="0.3">
      <c r="A57" s="2" t="s">
        <v>35</v>
      </c>
      <c r="B57" s="118" t="e">
        <f>+#REF!</f>
        <v>#REF!</v>
      </c>
      <c r="C57" s="84"/>
      <c r="D57" s="118" t="e">
        <f>+#REF!</f>
        <v>#REF!</v>
      </c>
      <c r="F57" s="119" t="e">
        <f>(+B57-D57)/D57*100</f>
        <v>#REF!</v>
      </c>
      <c r="G57" s="3" t="s">
        <v>16</v>
      </c>
      <c r="I57" s="120" t="e">
        <f>+#REF!</f>
        <v>#REF!</v>
      </c>
      <c r="K57" s="121" t="e">
        <f>+#REF!</f>
        <v>#REF!</v>
      </c>
      <c r="M57" s="119" t="e">
        <f>(+I57-K57)/K57*100</f>
        <v>#REF!</v>
      </c>
      <c r="N57" s="3" t="s">
        <v>16</v>
      </c>
      <c r="P57" s="120" t="e">
        <f>+#REF!</f>
        <v>#REF!</v>
      </c>
      <c r="R57" s="120" t="e">
        <f>+#REF!</f>
        <v>#REF!</v>
      </c>
      <c r="T57" s="119" t="e">
        <f>(+P57-R57)/R57*100</f>
        <v>#REF!</v>
      </c>
      <c r="U57" s="3" t="s">
        <v>16</v>
      </c>
    </row>
    <row r="58" spans="1:21" ht="14.1" customHeight="1" thickTop="1" x14ac:dyDescent="0.25">
      <c r="A58" s="2"/>
      <c r="B58" s="13"/>
      <c r="D58" s="13"/>
      <c r="F58" s="100"/>
      <c r="I58" s="13"/>
      <c r="K58" s="13"/>
      <c r="M58" s="100"/>
      <c r="P58" s="13"/>
      <c r="R58" s="13"/>
      <c r="T58" s="100"/>
    </row>
    <row r="59" spans="1:21" ht="14.1" customHeight="1" x14ac:dyDescent="0.25"/>
    <row r="60" spans="1:21" ht="14.1" customHeight="1" x14ac:dyDescent="0.25">
      <c r="A60" s="3" t="s">
        <v>36</v>
      </c>
    </row>
    <row r="61" spans="1:21" ht="14.1" customHeight="1" x14ac:dyDescent="0.25"/>
    <row r="62" spans="1:21" ht="14.1" customHeight="1" x14ac:dyDescent="0.25"/>
    <row r="63" spans="1:21" ht="14.1" customHeight="1" x14ac:dyDescent="0.25"/>
    <row r="64" spans="1:21" ht="14.1" customHeight="1" x14ac:dyDescent="0.25"/>
    <row r="65" spans="1:21" ht="20.25" customHeight="1" thickBot="1" x14ac:dyDescent="0.3">
      <c r="A65" s="3" t="s">
        <v>37</v>
      </c>
      <c r="B65" s="3" t="e">
        <f>B26+B28+B30+B32+B34+B36+B38+B40+B42+B44+B46</f>
        <v>#REF!</v>
      </c>
      <c r="D65" s="3" t="e">
        <f>D26+D28+D30+D32+D34+D36+D38+D40+D42+D44+D46</f>
        <v>#REF!</v>
      </c>
      <c r="F65" s="119" t="e">
        <f>(+B65-D65)/D65*100</f>
        <v>#REF!</v>
      </c>
      <c r="G65" s="14" t="s">
        <v>16</v>
      </c>
      <c r="I65" s="3" t="e">
        <f>I26+I28+I30+I32+I34+I36+I38+I40+I42+I44+I46</f>
        <v>#REF!</v>
      </c>
      <c r="K65" s="3" t="e">
        <f>K26+K28+K30+K32+K34+K36+K38+K40+K42+K44+K46</f>
        <v>#REF!</v>
      </c>
      <c r="M65" s="119" t="e">
        <f>(+I65-K65)/K65*100</f>
        <v>#REF!</v>
      </c>
      <c r="N65" s="14" t="s">
        <v>16</v>
      </c>
      <c r="P65" s="3" t="e">
        <f>P26+P28+P30+P32+P34+P36+P38+P40+P42+P44+P46</f>
        <v>#REF!</v>
      </c>
      <c r="R65" s="3" t="e">
        <f>R26+R28+R30+R32+R34+R36+R38+R40+R42+R44+R46</f>
        <v>#REF!</v>
      </c>
      <c r="T65" s="119" t="e">
        <f>(+P65-R65)/R65*100</f>
        <v>#REF!</v>
      </c>
      <c r="U65" s="14" t="s">
        <v>16</v>
      </c>
    </row>
    <row r="66" spans="1:21" ht="18" customHeight="1" thickTop="1" x14ac:dyDescent="0.25">
      <c r="F66" s="100"/>
      <c r="G66" s="14"/>
      <c r="M66" s="100"/>
      <c r="N66" s="14"/>
      <c r="T66" s="100"/>
      <c r="U66" s="14"/>
    </row>
    <row r="67" spans="1:21" ht="21.75" customHeight="1" x14ac:dyDescent="0.25">
      <c r="F67" s="100"/>
      <c r="G67" s="14"/>
      <c r="M67" s="100"/>
      <c r="N67" s="14"/>
      <c r="T67" s="100"/>
      <c r="U67" s="14"/>
    </row>
    <row r="68" spans="1:21" ht="13.5" customHeight="1" x14ac:dyDescent="0.25">
      <c r="F68" s="100"/>
      <c r="G68" s="14"/>
      <c r="M68" s="100"/>
      <c r="N68" s="14"/>
      <c r="T68" s="100"/>
      <c r="U68" s="14"/>
    </row>
    <row r="69" spans="1:21" ht="16.5" customHeight="1" x14ac:dyDescent="0.25">
      <c r="A69" s="21" t="s">
        <v>46</v>
      </c>
      <c r="F69" s="100"/>
      <c r="G69" s="14"/>
      <c r="M69" s="100"/>
      <c r="N69" s="14"/>
      <c r="T69" s="100"/>
      <c r="U69" s="14"/>
    </row>
    <row r="70" spans="1:21" ht="15.75" customHeight="1" x14ac:dyDescent="0.25">
      <c r="A70" s="3" t="s">
        <v>39</v>
      </c>
      <c r="F70" s="100"/>
      <c r="G70" s="14"/>
      <c r="M70" s="100"/>
      <c r="N70" s="14"/>
      <c r="T70" s="100"/>
      <c r="U70" s="14"/>
    </row>
    <row r="71" spans="1:21" ht="14.1" customHeight="1" x14ac:dyDescent="0.25">
      <c r="A71" s="3" t="s">
        <v>47</v>
      </c>
    </row>
    <row r="72" spans="1:21" ht="14.1" customHeight="1" x14ac:dyDescent="0.25">
      <c r="F72" s="17"/>
      <c r="M72" s="17"/>
    </row>
    <row r="73" spans="1:21" ht="14.1" customHeight="1" x14ac:dyDescent="0.25">
      <c r="F73" s="17"/>
      <c r="M73" s="17"/>
    </row>
    <row r="74" spans="1:21" ht="14.1" customHeight="1" x14ac:dyDescent="0.25">
      <c r="F74" s="17"/>
      <c r="M74" s="17"/>
    </row>
    <row r="75" spans="1:21" ht="14.1" customHeight="1" x14ac:dyDescent="0.25"/>
    <row r="76" spans="1:21" ht="14.1" customHeight="1" x14ac:dyDescent="0.25"/>
    <row r="77" spans="1:21" ht="14.1" customHeight="1" x14ac:dyDescent="0.25"/>
    <row r="78" spans="1:21" ht="14.1" customHeight="1" x14ac:dyDescent="0.25"/>
    <row r="79" spans="1:21" ht="14.1" customHeight="1" x14ac:dyDescent="0.25"/>
    <row r="80" spans="1:21" ht="14.1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2" spans="1:1" ht="14.1" customHeight="1" x14ac:dyDescent="0.25"/>
    <row r="83" spans="1:1" ht="14.1" customHeight="1" x14ac:dyDescent="0.25">
      <c r="A83" s="15"/>
    </row>
    <row r="84" spans="1:1" ht="14.1" customHeight="1" x14ac:dyDescent="0.25"/>
    <row r="85" spans="1:1" ht="14.1" customHeight="1" x14ac:dyDescent="0.25"/>
  </sheetData>
  <mergeCells count="6">
    <mergeCell ref="P17:R17"/>
    <mergeCell ref="A9:U9"/>
    <mergeCell ref="A10:U10"/>
    <mergeCell ref="A11:U11"/>
    <mergeCell ref="A12:U12"/>
    <mergeCell ref="A13:U13"/>
  </mergeCells>
  <pageMargins left="0.5" right="0.38" top="1" bottom="0.5" header="0.5" footer="0.5"/>
  <pageSetup scale="54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f343a-6bd7-46c4-bea5-070c8e445426" xsi:nil="true"/>
    <links xmlns="4cf0c454-b52b-4add-bbd7-1d94e9ce21aa">
      <Url xsi:nil="true"/>
      <Description xsi:nil="true"/>
    </links>
    <lcf76f155ced4ddcb4097134ff3c332f xmlns="4cf0c454-b52b-4add-bbd7-1d94e9ce21aa">
      <Terms xmlns="http://schemas.microsoft.com/office/infopath/2007/PartnerControls"/>
    </lcf76f155ced4ddcb4097134ff3c332f>
    <Status xmlns="4cf0c454-b52b-4add-bbd7-1d94e9ce21aa" xsi:nil="true"/>
    <FiscalCost xmlns="4cf0c454-b52b-4add-bbd7-1d94e9ce21aa" xsi:nil="true"/>
    <Owner xmlns="4cf0c454-b52b-4add-bbd7-1d94e9ce21aa">
      <UserInfo>
        <DisplayName/>
        <AccountId xsi:nil="true"/>
        <AccountType/>
      </UserInfo>
    </Owner>
    <DueDate xmlns="4cf0c454-b52b-4add-bbd7-1d94e9ce21a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8757915212F14AA24455DE523231E7" ma:contentTypeVersion="26" ma:contentTypeDescription="Create a new document." ma:contentTypeScope="" ma:versionID="2c413dc85a314eeaa534359d3e361216">
  <xsd:schema xmlns:xsd="http://www.w3.org/2001/XMLSchema" xmlns:xs="http://www.w3.org/2001/XMLSchema" xmlns:p="http://schemas.microsoft.com/office/2006/metadata/properties" xmlns:ns2="4cf0c454-b52b-4add-bbd7-1d94e9ce21aa" xmlns:ns3="caaf343a-6bd7-46c4-bea5-070c8e445426" targetNamespace="http://schemas.microsoft.com/office/2006/metadata/properties" ma:root="true" ma:fieldsID="8ef8130057db1ee41941b766988a8d44" ns2:_="" ns3:_="">
    <xsd:import namespace="4cf0c454-b52b-4add-bbd7-1d94e9ce21aa"/>
    <xsd:import namespace="caaf343a-6bd7-46c4-bea5-070c8e4454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wner" minOccurs="0"/>
                <xsd:element ref="ns2:DueDate" minOccurs="0"/>
                <xsd:element ref="ns2:Status" minOccurs="0"/>
                <xsd:element ref="ns2:FiscalCost" minOccurs="0"/>
                <xsd:element ref="ns2:link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0c454-b52b-4add-bbd7-1d94e9ce21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1e61217-37f3-4b58-8c2d-239b51c5d0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1" nillable="true" ma:displayName="Due Date" ma:format="DateOnly" ma:internalName="DueDate">
      <xsd:simpleType>
        <xsd:restriction base="dms:DateTime"/>
      </xsd:simpleType>
    </xsd:element>
    <xsd:element name="Status" ma:index="22" nillable="true" ma:displayName="Status" ma:format="Dropdown" ma:internalName="Status">
      <xsd:simpleType>
        <xsd:restriction base="dms:Choice">
          <xsd:enumeration value="Draft"/>
          <xsd:enumeration value="Review"/>
          <xsd:enumeration value="Complete"/>
        </xsd:restriction>
      </xsd:simpleType>
    </xsd:element>
    <xsd:element name="FiscalCost" ma:index="23" nillable="true" ma:displayName="Fiscal Cost" ma:format="$123,456.00 (United States)" ma:LCID="1033" ma:internalName="FiscalCost">
      <xsd:simpleType>
        <xsd:restriction base="dms:Currency"/>
      </xsd:simpleType>
    </xsd:element>
    <xsd:element name="links" ma:index="24" nillable="true" ma:displayName="Fiscal Notes" ma:format="Hyperlink" ma:internalName="link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f343a-6bd7-46c4-bea5-070c8e44542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0fac33d-6963-45d4-bed6-a509461179c5}" ma:internalName="TaxCatchAll" ma:readOnly="false" ma:showField="CatchAllData" ma:web="caaf343a-6bd7-46c4-bea5-070c8e445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1827C-56A7-4254-87B1-31BD4A01D1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186551-DB30-4238-98BD-2174A34A4A05}">
  <ds:schemaRefs>
    <ds:schemaRef ds:uri="http://schemas.microsoft.com/office/2006/metadata/properties"/>
    <ds:schemaRef ds:uri="http://schemas.microsoft.com/office/infopath/2007/PartnerControls"/>
    <ds:schemaRef ds:uri="caaf343a-6bd7-46c4-bea5-070c8e445426"/>
    <ds:schemaRef ds:uri="4cf0c454-b52b-4add-bbd7-1d94e9ce21aa"/>
  </ds:schemaRefs>
</ds:datastoreItem>
</file>

<file path=customXml/itemProps3.xml><?xml version="1.0" encoding="utf-8"?>
<ds:datastoreItem xmlns:ds="http://schemas.openxmlformats.org/officeDocument/2006/customXml" ds:itemID="{91B4B9C5-4416-4801-B6EC-1D2C8D34D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0c454-b52b-4add-bbd7-1d94e9ce21aa"/>
    <ds:schemaRef ds:uri="caaf343a-6bd7-46c4-bea5-070c8e4454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OTHER</vt:lpstr>
      <vt:lpstr>OTH -REFUND SPLIT</vt:lpstr>
      <vt:lpstr>'OTH -REFUND SPLIT'!Print_Area</vt:lpstr>
      <vt:lpstr>OTHER!Print_Area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Ruettgers, Julie</dc:creator>
  <cp:keywords/>
  <dc:description/>
  <cp:lastModifiedBy>Martin, Shayne</cp:lastModifiedBy>
  <cp:revision/>
  <dcterms:created xsi:type="dcterms:W3CDTF">1999-11-01T21:25:47Z</dcterms:created>
  <dcterms:modified xsi:type="dcterms:W3CDTF">2026-03-06T15:42:38Z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0x010100CF8757915212F14AA24455DE523231E7</vt:lpwstr>
  </property>
  <property fmtid="{D5CDD505-2E9C-101B-9397-08002B2CF9AE}" pid="5" name="MediaServiceImageTags">
    <vt:lpwstr/>
  </property>
</Properties>
</file>