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Fantasy Contests\"/>
    </mc:Choice>
  </mc:AlternateContent>
  <xr:revisionPtr revIDLastSave="0" documentId="13_ncr:1_{3C7BF073-87B7-46ED-8E6D-C0F28A5EB2D5}" xr6:coauthVersionLast="47" xr6:coauthVersionMax="47" xr10:uidLastSave="{00000000-0000-0000-0000-000000000000}"/>
  <bookViews>
    <workbookView xWindow="-108" yWindow="-108" windowWidth="23256" windowHeight="13896" xr2:uid="{17D4D1A9-AED2-4BF1-8948-6372A664948E}"/>
  </bookViews>
  <sheets>
    <sheet name="2026" sheetId="8" r:id="rId1"/>
    <sheet name="2025" sheetId="7" r:id="rId2"/>
  </sheets>
  <externalReferences>
    <externalReference r:id="rId3"/>
  </externalReferences>
  <definedNames>
    <definedName name="_xlnm.Print_Area" localSheetId="1">'2025'!$A$1:$AG$21</definedName>
    <definedName name="_xlnm.Print_Area" localSheetId="0">'2026'!$A$1:$AG$18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" i="8" l="1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E16" i="8" l="1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AF3" i="8"/>
  <c r="E3" i="8"/>
  <c r="G3" i="8" s="1"/>
  <c r="I3" i="8" s="1"/>
  <c r="K3" i="8" s="1"/>
  <c r="M3" i="8" s="1"/>
  <c r="O3" i="8" s="1"/>
  <c r="Q3" i="8" s="1"/>
  <c r="S3" i="8" s="1"/>
  <c r="U3" i="8" s="1"/>
  <c r="D3" i="8"/>
  <c r="F3" i="8" s="1"/>
  <c r="H3" i="8" s="1"/>
  <c r="J3" i="8" s="1"/>
  <c r="L3" i="8" s="1"/>
  <c r="N3" i="8" s="1"/>
  <c r="P3" i="8" s="1"/>
  <c r="R3" i="8" s="1"/>
  <c r="T3" i="8" s="1"/>
  <c r="B15" i="7"/>
  <c r="C15" i="7"/>
  <c r="D15" i="7"/>
  <c r="E15" i="7"/>
  <c r="H15" i="7"/>
  <c r="I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B14" i="7"/>
  <c r="C14" i="7"/>
  <c r="D14" i="7"/>
  <c r="E14" i="7"/>
  <c r="H14" i="7"/>
  <c r="I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4" i="8" l="1"/>
  <c r="AF16" i="8" s="1"/>
  <c r="AG4" i="8"/>
  <c r="AG16" i="8" s="1"/>
  <c r="X3" i="8"/>
  <c r="AB3" i="8" s="1"/>
  <c r="V3" i="8"/>
  <c r="Z3" i="8" s="1"/>
  <c r="AD3" i="8" s="1"/>
  <c r="Y3" i="8"/>
  <c r="AC3" i="8" s="1"/>
  <c r="W3" i="8"/>
  <c r="AA3" i="8" s="1"/>
  <c r="AE3" i="8" s="1"/>
  <c r="B16" i="8"/>
  <c r="C16" i="8"/>
  <c r="AG15" i="7"/>
  <c r="AF15" i="7"/>
  <c r="AG14" i="7"/>
  <c r="AF14" i="7"/>
  <c r="B13" i="7"/>
  <c r="C13" i="7"/>
  <c r="D13" i="7"/>
  <c r="E13" i="7"/>
  <c r="H13" i="7"/>
  <c r="I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B12" i="7"/>
  <c r="C12" i="7"/>
  <c r="D12" i="7"/>
  <c r="E12" i="7"/>
  <c r="H12" i="7"/>
  <c r="I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B11" i="7"/>
  <c r="C11" i="7"/>
  <c r="D11" i="7"/>
  <c r="E11" i="7"/>
  <c r="H11" i="7"/>
  <c r="I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B10" i="7"/>
  <c r="C10" i="7"/>
  <c r="D10" i="7"/>
  <c r="E10" i="7"/>
  <c r="H10" i="7"/>
  <c r="I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B9" i="7"/>
  <c r="C9" i="7"/>
  <c r="D9" i="7"/>
  <c r="E9" i="7"/>
  <c r="H9" i="7"/>
  <c r="I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D8" i="7"/>
  <c r="AE8" i="7"/>
  <c r="X8" i="7"/>
  <c r="Y8" i="7"/>
  <c r="Z8" i="7"/>
  <c r="AA8" i="7"/>
  <c r="AB8" i="7"/>
  <c r="AC8" i="7"/>
  <c r="T8" i="7"/>
  <c r="U8" i="7"/>
  <c r="V8" i="7"/>
  <c r="W8" i="7"/>
  <c r="P8" i="7"/>
  <c r="Q8" i="7"/>
  <c r="R8" i="7"/>
  <c r="S8" i="7"/>
  <c r="I8" i="7"/>
  <c r="H8" i="7"/>
  <c r="E8" i="7"/>
  <c r="D8" i="7"/>
  <c r="C8" i="7"/>
  <c r="B8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G13" i="7" l="1"/>
  <c r="AF13" i="7"/>
  <c r="AG11" i="7"/>
  <c r="AG10" i="7"/>
  <c r="AF10" i="7"/>
  <c r="AG12" i="7"/>
  <c r="AF12" i="7"/>
  <c r="AF11" i="7"/>
  <c r="AF8" i="7"/>
  <c r="AG8" i="7"/>
  <c r="AG9" i="7"/>
  <c r="AF9" i="7"/>
  <c r="AG7" i="7"/>
  <c r="AF7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X4" i="7"/>
  <c r="Y4" i="7"/>
  <c r="Z4" i="7"/>
  <c r="AA4" i="7"/>
  <c r="AB4" i="7"/>
  <c r="AC4" i="7"/>
  <c r="AD4" i="7"/>
  <c r="AE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F6" i="7" l="1"/>
  <c r="AG6" i="7"/>
  <c r="AG5" i="7"/>
  <c r="AF5" i="7"/>
  <c r="AG4" i="7"/>
  <c r="AF4" i="7"/>
  <c r="AE16" i="7"/>
  <c r="AD16" i="7"/>
  <c r="AA16" i="7"/>
  <c r="Z16" i="7"/>
  <c r="AC16" i="7"/>
  <c r="AB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AF3" i="7"/>
  <c r="E3" i="7"/>
  <c r="G3" i="7" s="1"/>
  <c r="I3" i="7" s="1"/>
  <c r="K3" i="7" s="1"/>
  <c r="M3" i="7" s="1"/>
  <c r="O3" i="7" s="1"/>
  <c r="Q3" i="7" s="1"/>
  <c r="S3" i="7" s="1"/>
  <c r="U3" i="7" s="1"/>
  <c r="D3" i="7"/>
  <c r="F3" i="7" s="1"/>
  <c r="H3" i="7" s="1"/>
  <c r="J3" i="7" s="1"/>
  <c r="L3" i="7" s="1"/>
  <c r="N3" i="7" s="1"/>
  <c r="P3" i="7" s="1"/>
  <c r="R3" i="7" s="1"/>
  <c r="T3" i="7" s="1"/>
  <c r="Y3" i="7" l="1"/>
  <c r="AC3" i="7" s="1"/>
  <c r="W3" i="7"/>
  <c r="AA3" i="7" s="1"/>
  <c r="AE3" i="7" s="1"/>
  <c r="AF16" i="7"/>
  <c r="AG16" i="7"/>
  <c r="X3" i="7"/>
  <c r="AB3" i="7" s="1"/>
  <c r="V3" i="7"/>
  <c r="Z3" i="7" s="1"/>
  <c r="AD3" i="7" s="1"/>
  <c r="B16" i="7"/>
  <c r="C16" i="7"/>
</calcChain>
</file>

<file path=xl/sharedStrings.xml><?xml version="1.0" encoding="utf-8"?>
<sst xmlns="http://schemas.openxmlformats.org/spreadsheetml/2006/main" count="78" uniqueCount="46">
  <si>
    <t>FanDuel</t>
  </si>
  <si>
    <t>DraftKings</t>
  </si>
  <si>
    <t>SportsHub</t>
  </si>
  <si>
    <t>FFPC, LLC</t>
  </si>
  <si>
    <t>FullTime</t>
  </si>
  <si>
    <t xml:space="preserve">Yahoo </t>
  </si>
  <si>
    <t>All Fantasy Operators</t>
  </si>
  <si>
    <t>Month</t>
  </si>
  <si>
    <t>Fantasy Contest Adjusted Revenue</t>
  </si>
  <si>
    <t>Fantasy Contest Tax (8.4%)</t>
  </si>
  <si>
    <t>Total Fantasy Contest Tax</t>
  </si>
  <si>
    <t>December</t>
  </si>
  <si>
    <t>Total</t>
  </si>
  <si>
    <t>Note: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</si>
  <si>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</si>
  <si>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</si>
  <si>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</si>
  <si>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</si>
  <si>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</si>
  <si>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</si>
  <si>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</si>
  <si>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</si>
  <si>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</si>
  <si>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</si>
  <si>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</si>
  <si>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Boom Shakalaka Inc</t>
  </si>
  <si>
    <t>Fantasy Sports Shark</t>
  </si>
  <si>
    <t>PrizePicks</t>
  </si>
  <si>
    <t>RealTime Fantasy Sports</t>
  </si>
  <si>
    <t>DateForce Fantasy Football, LLC</t>
  </si>
  <si>
    <r>
      <t xml:space="preserve">Underdog Sports LLC </t>
    </r>
    <r>
      <rPr>
        <b/>
        <vertAlign val="superscript"/>
        <sz val="12"/>
        <color theme="1"/>
        <rFont val="Calibri"/>
        <family val="2"/>
        <scheme val="minor"/>
      </rPr>
      <t>NOTE 1</t>
    </r>
  </si>
  <si>
    <t>Underdog Sports LLC was authorized to offer Fantasy Contests in April 2024.</t>
  </si>
  <si>
    <r>
      <t xml:space="preserve">Above numbers have </t>
    </r>
    <r>
      <rPr>
        <b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been audited.   </t>
    </r>
  </si>
  <si>
    <t>Note 1:</t>
  </si>
  <si>
    <t>Owners Box 3.0</t>
  </si>
  <si>
    <t>Win It All was authorized to offer Fantasy Contests in July 2024.</t>
  </si>
  <si>
    <t>Splash Sports was authorized to offer Fantasy Contests in August 2024.</t>
  </si>
  <si>
    <t>Note 2:</t>
  </si>
  <si>
    <t>Note 3:</t>
  </si>
  <si>
    <r>
      <t xml:space="preserve">Win It All </t>
    </r>
    <r>
      <rPr>
        <b/>
        <vertAlign val="superscript"/>
        <sz val="12"/>
        <color theme="1"/>
        <rFont val="Calibri"/>
        <family val="2"/>
        <scheme val="minor"/>
      </rPr>
      <t>NOTE 3</t>
    </r>
  </si>
  <si>
    <r>
      <t xml:space="preserve">Splash Sports </t>
    </r>
    <r>
      <rPr>
        <b/>
        <vertAlign val="superscript"/>
        <sz val="12"/>
        <color theme="1"/>
        <rFont val="Calibri"/>
        <family val="2"/>
        <scheme val="minor"/>
      </rPr>
      <t>NOTE 2</t>
    </r>
  </si>
  <si>
    <t>2025 Fantasy Contest Adjusted Revenue and Tax</t>
  </si>
  <si>
    <t>2026 Fantasy Contest Adjusted Revenue and Tax</t>
  </si>
  <si>
    <t>Underdog Sports LLC</t>
  </si>
  <si>
    <t>Splash Sports</t>
  </si>
  <si>
    <t>Win It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</si>
</sst>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rgb="FF32CE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6" fillId="0" borderId="0" xfId="1" applyFont="1" applyFill="1" applyBorder="1"/>
    <xf numFmtId="43" fontId="6" fillId="0" borderId="7" xfId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0" fillId="0" borderId="7" xfId="0" applyBorder="1"/>
    <xf numFmtId="0" fontId="5" fillId="0" borderId="8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17" fontId="0" fillId="0" borderId="11" xfId="0" applyNumberFormat="1" applyBorder="1" applyAlignment="1">
      <alignment horizontal="left"/>
    </xf>
    <xf numFmtId="164" fontId="5" fillId="0" borderId="13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right" vertical="center" wrapText="1"/>
    </xf>
    <xf numFmtId="164" fontId="6" fillId="0" borderId="19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14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44" fontId="7" fillId="0" borderId="0" xfId="2" applyFont="1" applyFill="1" applyBorder="1" applyAlignment="1">
      <alignment horizontal="left"/>
    </xf>
    <xf numFmtId="0" fontId="4" fillId="13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17" borderId="20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18" borderId="20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Revenue%20Review-Raj\Fantasy%20Contests\Fantasy%20Contest%20Adjusted%20Revenues%20and%20Tax.xlsx" TargetMode="External"/><Relationship Id="rId1" Type="http://schemas.openxmlformats.org/officeDocument/2006/relationships/externalLinkPath" Target="Fantasy%20Contest%20Adjusted%20Revenues%20and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iscal Year"/>
      <sheetName val="Sheet1"/>
      <sheetName val="Sheet2"/>
    </sheetNames>
    <sheetDataSet>
      <sheetData sheetId="0">
        <row r="106">
          <cell r="B106">
            <v>200852.52992000003</v>
          </cell>
          <cell r="C106">
            <v>16871.612513280004</v>
          </cell>
          <cell r="E106">
            <v>623333.42773999949</v>
          </cell>
          <cell r="F106">
            <v>52360.007930159962</v>
          </cell>
          <cell r="K106">
            <v>183178.08000000002</v>
          </cell>
          <cell r="L106">
            <v>15386.958720000002</v>
          </cell>
          <cell r="AC106">
            <v>0</v>
          </cell>
          <cell r="AD106">
            <v>0</v>
          </cell>
          <cell r="AF106">
            <v>0</v>
          </cell>
          <cell r="AG106">
            <v>0</v>
          </cell>
          <cell r="AJ106">
            <v>23454.596390000021</v>
          </cell>
          <cell r="AK106">
            <v>1970.1860967600019</v>
          </cell>
          <cell r="AP106">
            <v>14154.766639999998</v>
          </cell>
          <cell r="AQ106">
            <v>1189.0003977599999</v>
          </cell>
          <cell r="AV106">
            <v>258027.79084000003</v>
          </cell>
          <cell r="AW106">
            <v>21674.334430560004</v>
          </cell>
          <cell r="BB106">
            <v>915.48720000000048</v>
          </cell>
          <cell r="BC106">
            <v>76.900924800000041</v>
          </cell>
          <cell r="BE106">
            <v>0</v>
          </cell>
          <cell r="BF106">
            <v>0</v>
          </cell>
          <cell r="BH106">
            <v>23.654759999999776</v>
          </cell>
          <cell r="BI106">
            <v>1.9869998399999813</v>
          </cell>
        </row>
        <row r="107">
          <cell r="B107">
            <v>82163.742750000034</v>
          </cell>
          <cell r="C107">
            <v>6901.7543910000031</v>
          </cell>
          <cell r="E107">
            <v>450724.8208099996</v>
          </cell>
          <cell r="F107">
            <v>37860.884948039966</v>
          </cell>
          <cell r="K107">
            <v>-61767.069000000003</v>
          </cell>
          <cell r="L107">
            <v>-5188.4337960000003</v>
          </cell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J107">
            <v>2753.7646499999992</v>
          </cell>
          <cell r="AK107">
            <v>231.31623059999995</v>
          </cell>
          <cell r="AP107">
            <v>944.76960000000031</v>
          </cell>
          <cell r="AQ107">
            <v>79.360646400000036</v>
          </cell>
          <cell r="AV107">
            <v>103902.10006000001</v>
          </cell>
          <cell r="AW107">
            <v>8727.7764050400019</v>
          </cell>
          <cell r="BB107">
            <v>506.45039999999995</v>
          </cell>
          <cell r="BC107">
            <v>42.541833599999997</v>
          </cell>
          <cell r="BE107">
            <v>0</v>
          </cell>
          <cell r="BF107">
            <v>0</v>
          </cell>
          <cell r="BH107">
            <v>68.808629999999852</v>
          </cell>
          <cell r="BI107">
            <v>5.7799249199999876</v>
          </cell>
        </row>
        <row r="108">
          <cell r="B108">
            <v>101062.27764</v>
          </cell>
          <cell r="C108">
            <v>8489.2313217600004</v>
          </cell>
          <cell r="E108">
            <v>471082.97838000004</v>
          </cell>
          <cell r="F108">
            <v>39570.970183920006</v>
          </cell>
          <cell r="K108">
            <v>22392.636000000002</v>
          </cell>
          <cell r="L108">
            <v>1880.9814240000003</v>
          </cell>
          <cell r="AC108">
            <v>0</v>
          </cell>
          <cell r="AD108">
            <v>0</v>
          </cell>
          <cell r="AF108">
            <v>0</v>
          </cell>
          <cell r="AG108">
            <v>0</v>
          </cell>
          <cell r="AJ108">
            <v>32.54034</v>
          </cell>
          <cell r="AK108">
            <v>2.7333885600000003</v>
          </cell>
          <cell r="AP108">
            <v>0</v>
          </cell>
          <cell r="AQ108">
            <v>0</v>
          </cell>
          <cell r="AV108">
            <v>38959.508439999998</v>
          </cell>
          <cell r="AW108">
            <v>3272.5987089599998</v>
          </cell>
          <cell r="BB108">
            <v>692.15700000000004</v>
          </cell>
          <cell r="BC108">
            <v>58.141188000000007</v>
          </cell>
          <cell r="BE108">
            <v>0</v>
          </cell>
          <cell r="BF108">
            <v>0</v>
          </cell>
          <cell r="BH108">
            <v>-31.207780000000028</v>
          </cell>
          <cell r="BI108">
            <v>-2.6214535200000024</v>
          </cell>
        </row>
        <row r="109">
          <cell r="B109">
            <v>117723.54022000017</v>
          </cell>
          <cell r="C109">
            <v>9888.7773784800156</v>
          </cell>
          <cell r="E109">
            <v>511350.37840000034</v>
          </cell>
          <cell r="F109">
            <v>42953.431785600034</v>
          </cell>
          <cell r="K109">
            <v>54008.490000000005</v>
          </cell>
          <cell r="L109">
            <v>4536.7131600000012</v>
          </cell>
          <cell r="AC109">
            <v>0</v>
          </cell>
          <cell r="AD109">
            <v>0</v>
          </cell>
          <cell r="AF109">
            <v>0</v>
          </cell>
          <cell r="AG109">
            <v>0</v>
          </cell>
          <cell r="AJ109">
            <v>929.52127999999936</v>
          </cell>
          <cell r="AK109">
            <v>78.079787519999954</v>
          </cell>
          <cell r="AP109">
            <v>0</v>
          </cell>
          <cell r="AQ109">
            <v>0</v>
          </cell>
          <cell r="AV109">
            <v>38210.562430000005</v>
          </cell>
          <cell r="AW109">
            <v>3209.6872441200007</v>
          </cell>
          <cell r="BB109">
            <v>456.57015000000013</v>
          </cell>
          <cell r="BC109">
            <v>38.351892600000014</v>
          </cell>
          <cell r="BE109">
            <v>0</v>
          </cell>
          <cell r="BF109">
            <v>0</v>
          </cell>
          <cell r="BH109">
            <v>-24.469439999999945</v>
          </cell>
          <cell r="BI109">
            <v>-2.0554329599999956</v>
          </cell>
        </row>
        <row r="110">
          <cell r="B110">
            <v>132704.82504000008</v>
          </cell>
          <cell r="C110">
            <v>11147.205303360008</v>
          </cell>
          <cell r="E110">
            <v>475514.9596599997</v>
          </cell>
          <cell r="F110">
            <v>39943.256611439974</v>
          </cell>
          <cell r="K110">
            <v>65533.826000000001</v>
          </cell>
          <cell r="L110">
            <v>5504.8413840000003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J110">
            <v>56.679149999999936</v>
          </cell>
          <cell r="AK110">
            <v>4.7610485999999952</v>
          </cell>
          <cell r="AP110">
            <v>0</v>
          </cell>
          <cell r="AQ110">
            <v>0</v>
          </cell>
          <cell r="AV110">
            <v>42089.772930000006</v>
          </cell>
          <cell r="AW110">
            <v>3535.5409261200007</v>
          </cell>
          <cell r="BB110">
            <v>1016.3727000000006</v>
          </cell>
          <cell r="BC110">
            <v>85.375306800000047</v>
          </cell>
          <cell r="BE110">
            <v>0</v>
          </cell>
          <cell r="BF110">
            <v>0</v>
          </cell>
          <cell r="BH110">
            <v>11.031239999999991</v>
          </cell>
          <cell r="BI110">
            <v>0.92662415999999936</v>
          </cell>
        </row>
        <row r="111">
          <cell r="B111">
            <v>100602.03993999989</v>
          </cell>
          <cell r="C111">
            <v>8450.5713549599914</v>
          </cell>
          <cell r="E111">
            <v>394577.05592999997</v>
          </cell>
          <cell r="F111">
            <v>33144.47269812</v>
          </cell>
          <cell r="K111">
            <v>44934.855000000003</v>
          </cell>
          <cell r="L111">
            <v>3774.5278200000007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J111">
            <v>77.463199999999958</v>
          </cell>
          <cell r="AK111">
            <v>6.5069087999999971</v>
          </cell>
          <cell r="AP111">
            <v>0</v>
          </cell>
          <cell r="AQ111">
            <v>0</v>
          </cell>
          <cell r="AV111">
            <v>26593.891689999989</v>
          </cell>
          <cell r="AW111">
            <v>2233.8869019599992</v>
          </cell>
          <cell r="BB111">
            <v>221.74047000000033</v>
          </cell>
          <cell r="BC111">
            <v>18.626199480000029</v>
          </cell>
          <cell r="BE111">
            <v>0</v>
          </cell>
          <cell r="BF111">
            <v>0</v>
          </cell>
          <cell r="BH111">
            <v>-7.64054999999993</v>
          </cell>
          <cell r="BI111">
            <v>-0.64180619999999411</v>
          </cell>
        </row>
        <row r="112">
          <cell r="B112">
            <v>69391.810319999931</v>
          </cell>
          <cell r="C112">
            <v>5828.9120668799942</v>
          </cell>
          <cell r="E112">
            <v>303364.32972999976</v>
          </cell>
          <cell r="F112">
            <v>25482.603697319981</v>
          </cell>
          <cell r="K112">
            <v>105719.878</v>
          </cell>
          <cell r="L112">
            <v>8880.4697520000009</v>
          </cell>
          <cell r="AC112">
            <v>0</v>
          </cell>
          <cell r="AD112">
            <v>0</v>
          </cell>
          <cell r="AF112">
            <v>0</v>
          </cell>
          <cell r="AG112">
            <v>0</v>
          </cell>
          <cell r="AJ112">
            <v>89.754000000000005</v>
          </cell>
          <cell r="AK112">
            <v>7.5393360000000005</v>
          </cell>
          <cell r="AP112">
            <v>0</v>
          </cell>
          <cell r="AQ112">
            <v>0</v>
          </cell>
          <cell r="AV112">
            <v>34824.22694</v>
          </cell>
          <cell r="AW112">
            <v>2925.2350629600001</v>
          </cell>
          <cell r="BB112">
            <v>521.32159999999919</v>
          </cell>
          <cell r="BC112">
            <v>43.791014399999938</v>
          </cell>
          <cell r="BE112">
            <v>0</v>
          </cell>
          <cell r="BF112">
            <v>0</v>
          </cell>
          <cell r="BH112">
            <v>-30.969520000000021</v>
          </cell>
          <cell r="BI112">
            <v>-2.6014396800000017</v>
          </cell>
        </row>
        <row r="113">
          <cell r="B113">
            <v>75363.859479999999</v>
          </cell>
          <cell r="C113">
            <v>6330.5641963200005</v>
          </cell>
          <cell r="E113">
            <v>348173.7065100004</v>
          </cell>
          <cell r="F113">
            <v>29246.591346840036</v>
          </cell>
          <cell r="K113">
            <v>308156.32</v>
          </cell>
          <cell r="L113">
            <v>25885.130880000001</v>
          </cell>
          <cell r="AC113">
            <v>0</v>
          </cell>
          <cell r="AD113">
            <v>0</v>
          </cell>
          <cell r="AF113">
            <v>0</v>
          </cell>
          <cell r="AG113">
            <v>0</v>
          </cell>
          <cell r="AJ113">
            <v>92.145440000000008</v>
          </cell>
          <cell r="AK113">
            <v>7.7402169600000015</v>
          </cell>
          <cell r="AP113">
            <v>0</v>
          </cell>
          <cell r="AQ113">
            <v>0</v>
          </cell>
          <cell r="AV113">
            <v>21253.853069999994</v>
          </cell>
          <cell r="AW113">
            <v>1785.3236578799995</v>
          </cell>
          <cell r="BB113">
            <v>3758.5174000000011</v>
          </cell>
          <cell r="BC113">
            <v>315.71546160000008</v>
          </cell>
          <cell r="BE113">
            <v>0</v>
          </cell>
          <cell r="BF113">
            <v>0</v>
          </cell>
          <cell r="BH113">
            <v>-53.132379999999976</v>
          </cell>
          <cell r="BI113">
            <v>-4.4631199199999987</v>
          </cell>
        </row>
        <row r="114">
          <cell r="B114">
            <v>176155.9520600001</v>
          </cell>
          <cell r="C114">
            <v>14797.099973040009</v>
          </cell>
          <cell r="E114">
            <v>665935.69553999952</v>
          </cell>
          <cell r="F114">
            <v>55938.59842535996</v>
          </cell>
          <cell r="K114">
            <v>72994.467000000004</v>
          </cell>
          <cell r="L114">
            <v>6131.5352280000006</v>
          </cell>
          <cell r="AC114">
            <v>0</v>
          </cell>
          <cell r="AD114">
            <v>0</v>
          </cell>
          <cell r="AF114">
            <v>0</v>
          </cell>
          <cell r="AG114">
            <v>0</v>
          </cell>
          <cell r="AJ114">
            <v>3084.0191799999993</v>
          </cell>
          <cell r="AK114">
            <v>259.05761111999993</v>
          </cell>
          <cell r="AP114">
            <v>0</v>
          </cell>
          <cell r="AQ114">
            <v>0</v>
          </cell>
          <cell r="AV114">
            <v>68629.729859999963</v>
          </cell>
          <cell r="AW114">
            <v>5764.8973082399971</v>
          </cell>
          <cell r="BB114">
            <v>1551.4071300000003</v>
          </cell>
          <cell r="BC114">
            <v>130.31819892000004</v>
          </cell>
          <cell r="BE114">
            <v>0</v>
          </cell>
          <cell r="BF114">
            <v>0</v>
          </cell>
          <cell r="BH114">
            <v>-2172.8471999999997</v>
          </cell>
          <cell r="BI114">
            <v>-182.5191648</v>
          </cell>
        </row>
        <row r="115">
          <cell r="B115">
            <v>175486.51448999997</v>
          </cell>
          <cell r="C115">
            <v>14740.867217159999</v>
          </cell>
          <cell r="E115">
            <v>676401.39035999973</v>
          </cell>
          <cell r="F115">
            <v>56817.716790239981</v>
          </cell>
          <cell r="K115">
            <v>1278.2</v>
          </cell>
          <cell r="L115">
            <v>107.36880000000001</v>
          </cell>
          <cell r="AC115">
            <v>0</v>
          </cell>
          <cell r="AD115">
            <v>0</v>
          </cell>
          <cell r="AF115">
            <v>0</v>
          </cell>
          <cell r="AG115">
            <v>0</v>
          </cell>
          <cell r="AJ115">
            <v>6429.2614999999996</v>
          </cell>
          <cell r="AK115">
            <v>540.05796599999996</v>
          </cell>
          <cell r="AP115">
            <v>0</v>
          </cell>
          <cell r="AQ115">
            <v>0</v>
          </cell>
          <cell r="AV115">
            <v>59877.966170000022</v>
          </cell>
          <cell r="AW115">
            <v>5029.7491582800021</v>
          </cell>
          <cell r="BB115">
            <v>1985.5937999999985</v>
          </cell>
          <cell r="BC115">
            <v>166.78987919999989</v>
          </cell>
          <cell r="BE115">
            <v>0</v>
          </cell>
          <cell r="BF115">
            <v>0</v>
          </cell>
          <cell r="BH115">
            <v>-12.604160000000149</v>
          </cell>
          <cell r="BI115">
            <v>-1.0587494400000126</v>
          </cell>
        </row>
        <row r="116">
          <cell r="B116">
            <v>254731.42926000032</v>
          </cell>
          <cell r="C116">
            <v>21397.440057840027</v>
          </cell>
          <cell r="E116">
            <v>824118.16409999994</v>
          </cell>
          <cell r="F116">
            <v>69225.925784399995</v>
          </cell>
          <cell r="K116">
            <v>1302.21</v>
          </cell>
          <cell r="L116">
            <v>109.38564000000001</v>
          </cell>
          <cell r="AC116">
            <v>0</v>
          </cell>
          <cell r="AD116">
            <v>0</v>
          </cell>
          <cell r="AF116">
            <v>0</v>
          </cell>
          <cell r="AG116">
            <v>0</v>
          </cell>
          <cell r="AJ116">
            <v>635.02949999999896</v>
          </cell>
          <cell r="AK116">
            <v>53.342477999999915</v>
          </cell>
          <cell r="AP116">
            <v>0</v>
          </cell>
          <cell r="AQ116">
            <v>0</v>
          </cell>
          <cell r="AV116">
            <v>71134.850839999999</v>
          </cell>
          <cell r="AW116">
            <v>5975.3274705600006</v>
          </cell>
          <cell r="BB116">
            <v>3088.9403200000002</v>
          </cell>
          <cell r="BC116">
            <v>259.47098688000005</v>
          </cell>
          <cell r="BE116">
            <v>0</v>
          </cell>
          <cell r="BF116">
            <v>0</v>
          </cell>
          <cell r="BH116">
            <v>130.18524000000022</v>
          </cell>
          <cell r="BI116">
            <v>10.935560160000019</v>
          </cell>
        </row>
        <row r="117">
          <cell r="B117">
            <v>211445.23631999982</v>
          </cell>
          <cell r="C117">
            <v>17761.399850879985</v>
          </cell>
          <cell r="E117">
            <v>946676.47961999988</v>
          </cell>
          <cell r="F117">
            <v>79520.824288079995</v>
          </cell>
          <cell r="K117">
            <v>-469556.22499999998</v>
          </cell>
          <cell r="L117">
            <v>-39442.722900000001</v>
          </cell>
          <cell r="AC117">
            <v>0</v>
          </cell>
          <cell r="AD117">
            <v>0</v>
          </cell>
          <cell r="AF117">
            <v>0</v>
          </cell>
          <cell r="AG117">
            <v>0</v>
          </cell>
          <cell r="AJ117">
            <v>1137.1291499999993</v>
          </cell>
          <cell r="AK117">
            <v>95.518848599999941</v>
          </cell>
          <cell r="AP117">
            <v>0</v>
          </cell>
          <cell r="AQ117">
            <v>0</v>
          </cell>
          <cell r="AV117">
            <v>300697.91040000005</v>
          </cell>
          <cell r="AW117">
            <v>25258.624473600004</v>
          </cell>
          <cell r="BB117">
            <v>3493.4611599999994</v>
          </cell>
          <cell r="BC117">
            <v>293.45073743999995</v>
          </cell>
          <cell r="BE117">
            <v>0</v>
          </cell>
          <cell r="BF117">
            <v>0</v>
          </cell>
          <cell r="BH117">
            <v>26.635120000000111</v>
          </cell>
          <cell r="BI117">
            <v>2.2373500800000095</v>
          </cell>
        </row>
        <row r="126">
          <cell r="B126">
            <v>182180.40905999989</v>
          </cell>
          <cell r="C126">
            <v>15303.154361039991</v>
          </cell>
          <cell r="E126">
            <v>509695.59119999979</v>
          </cell>
          <cell r="F126">
            <v>42814.429660799986</v>
          </cell>
          <cell r="K126">
            <v>141570.924</v>
          </cell>
          <cell r="L126">
            <v>11891.957616000002</v>
          </cell>
          <cell r="AC126">
            <v>0</v>
          </cell>
          <cell r="AD126">
            <v>0</v>
          </cell>
          <cell r="AF126">
            <v>0</v>
          </cell>
          <cell r="AG126">
            <v>0</v>
          </cell>
          <cell r="AJ126">
            <v>26510.158399999982</v>
          </cell>
          <cell r="AK126">
            <v>2226.8533055999987</v>
          </cell>
          <cell r="AP126">
            <v>15122.475480000005</v>
          </cell>
          <cell r="AQ126">
            <v>1270.2879403200004</v>
          </cell>
          <cell r="AV126">
            <v>112604.00623999996</v>
          </cell>
          <cell r="AW126">
            <v>9458.7365241599964</v>
          </cell>
          <cell r="BB126">
            <v>3991.9897200000009</v>
          </cell>
          <cell r="BC126">
            <v>335.32713648000009</v>
          </cell>
          <cell r="BE126">
            <v>0</v>
          </cell>
          <cell r="BF126">
            <v>0</v>
          </cell>
          <cell r="BH126">
            <v>151.13735999999986</v>
          </cell>
          <cell r="BI126">
            <v>12.695538239999989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B9F4-4482-449C-83B4-24CAA1AD3C48}">
  <sheetPr>
    <pageSetUpPr fitToPage="1"/>
  </sheetPr>
  <dimension ref="A1:AG18"/>
  <sheetViews>
    <sheetView tabSelected="1"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9" t="s">
        <v>42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s="27" customFormat="1" ht="24" customHeight="1" x14ac:dyDescent="0.3">
      <c r="A2" s="26"/>
      <c r="B2" s="42" t="s">
        <v>0</v>
      </c>
      <c r="C2" s="43"/>
      <c r="D2" s="44" t="s">
        <v>1</v>
      </c>
      <c r="E2" s="44"/>
      <c r="F2" s="45" t="s">
        <v>2</v>
      </c>
      <c r="G2" s="45"/>
      <c r="H2" s="46" t="s">
        <v>3</v>
      </c>
      <c r="I2" s="46"/>
      <c r="J2" s="47" t="s">
        <v>4</v>
      </c>
      <c r="K2" s="47"/>
      <c r="L2" s="48" t="s">
        <v>5</v>
      </c>
      <c r="M2" s="48"/>
      <c r="N2" s="49" t="s">
        <v>26</v>
      </c>
      <c r="O2" s="49"/>
      <c r="P2" s="50" t="s">
        <v>25</v>
      </c>
      <c r="Q2" s="50"/>
      <c r="R2" s="51" t="s">
        <v>27</v>
      </c>
      <c r="S2" s="52"/>
      <c r="T2" s="31" t="s">
        <v>28</v>
      </c>
      <c r="U2" s="32"/>
      <c r="V2" s="33" t="s">
        <v>29</v>
      </c>
      <c r="W2" s="34"/>
      <c r="X2" s="35" t="s">
        <v>43</v>
      </c>
      <c r="Y2" s="36"/>
      <c r="Z2" s="37" t="s">
        <v>44</v>
      </c>
      <c r="AA2" s="38"/>
      <c r="AB2" s="55" t="s">
        <v>45</v>
      </c>
      <c r="AC2" s="56"/>
      <c r="AD2" s="57" t="s">
        <v>34</v>
      </c>
      <c r="AE2" s="58"/>
      <c r="AF2" s="53" t="s">
        <v>6</v>
      </c>
      <c r="AG2" s="54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[1]Summary!B126</f>
        <v>182180.40905999989</v>
      </c>
      <c r="C4" s="7">
        <f>[1]Summary!C126</f>
        <v>15303.154361039991</v>
      </c>
      <c r="D4" s="7">
        <f>[1]Summary!$E126</f>
        <v>509695.59119999979</v>
      </c>
      <c r="E4" s="7">
        <f>[1]Summary!$F126</f>
        <v>42814.429660799986</v>
      </c>
      <c r="F4" s="22">
        <f>[1]Summary!$H126</f>
        <v>0</v>
      </c>
      <c r="G4" s="22">
        <f>[1]Summary!$I126</f>
        <v>0</v>
      </c>
      <c r="H4" s="7">
        <f>[1]Summary!$K126</f>
        <v>141570.924</v>
      </c>
      <c r="I4" s="7">
        <f>[1]Summary!$L126</f>
        <v>11891.957616000002</v>
      </c>
      <c r="J4" s="22">
        <f>[1]Summary!$P126</f>
        <v>0</v>
      </c>
      <c r="K4" s="22">
        <f>[1]Summary!$Q126</f>
        <v>0</v>
      </c>
      <c r="L4" s="22">
        <f>[1]Summary!$U126</f>
        <v>0</v>
      </c>
      <c r="M4" s="22">
        <f>[1]Summary!$V126</f>
        <v>0</v>
      </c>
      <c r="N4" s="22">
        <f>[1]Summary!$Z126</f>
        <v>0</v>
      </c>
      <c r="O4" s="22">
        <f>[1]Summary!$AA126</f>
        <v>0</v>
      </c>
      <c r="P4" s="22">
        <f>[1]Summary!$AC126</f>
        <v>0</v>
      </c>
      <c r="Q4" s="22">
        <f>[1]Summary!$AD126</f>
        <v>0</v>
      </c>
      <c r="R4" s="22">
        <f>[1]Summary!$AF126</f>
        <v>0</v>
      </c>
      <c r="S4" s="22">
        <f>[1]Summary!$AG126</f>
        <v>0</v>
      </c>
      <c r="T4" s="7">
        <f>[1]Summary!$AJ126</f>
        <v>26510.158399999982</v>
      </c>
      <c r="U4" s="7">
        <f>[1]Summary!$AK126</f>
        <v>2226.8533055999987</v>
      </c>
      <c r="V4" s="7">
        <f>[1]Summary!$AP126</f>
        <v>15122.475480000005</v>
      </c>
      <c r="W4" s="7">
        <f>[1]Summary!$AQ126</f>
        <v>1270.2879403200004</v>
      </c>
      <c r="X4" s="7">
        <f>[1]Summary!$AV126</f>
        <v>112604.00623999996</v>
      </c>
      <c r="Y4" s="7">
        <f>[1]Summary!$AW126</f>
        <v>9458.7365241599964</v>
      </c>
      <c r="Z4" s="7">
        <f>[1]Summary!$BB126</f>
        <v>3991.9897200000009</v>
      </c>
      <c r="AA4" s="7">
        <f>[1]Summary!$BC126</f>
        <v>335.32713648000009</v>
      </c>
      <c r="AB4" s="7">
        <f>[1]Summary!$BE126</f>
        <v>0</v>
      </c>
      <c r="AC4" s="7">
        <f>[1]Summary!$BF126</f>
        <v>0</v>
      </c>
      <c r="AD4" s="7">
        <f>[1]Summary!$BH126</f>
        <v>151.13735999999986</v>
      </c>
      <c r="AE4" s="7">
        <f>[1]Summary!$BI126</f>
        <v>12.695538239999989</v>
      </c>
      <c r="AF4" s="7">
        <f t="shared" ref="AF4:AG4" si="2">B4+D4+F4+H4+J4+L4+N4+P4+R4+T4+V4+X4+Z4+AB4+AD4</f>
        <v>991826.69145999965</v>
      </c>
      <c r="AG4" s="8">
        <f t="shared" si="2"/>
        <v>83313.442082639987</v>
      </c>
    </row>
    <row r="5" spans="1:33" x14ac:dyDescent="0.3">
      <c r="A5" s="16" t="s">
        <v>15</v>
      </c>
      <c r="B5" s="23"/>
      <c r="C5" s="7"/>
      <c r="D5" s="7"/>
      <c r="E5" s="7"/>
      <c r="F5" s="22"/>
      <c r="G5" s="22"/>
      <c r="H5" s="7"/>
      <c r="I5" s="7"/>
      <c r="J5" s="22"/>
      <c r="K5" s="22"/>
      <c r="L5" s="22"/>
      <c r="M5" s="22"/>
      <c r="N5" s="22"/>
      <c r="O5" s="22"/>
      <c r="P5" s="22"/>
      <c r="Q5" s="22"/>
      <c r="R5" s="22"/>
      <c r="S5" s="22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x14ac:dyDescent="0.3">
      <c r="A6" s="16" t="s">
        <v>16</v>
      </c>
      <c r="B6" s="23"/>
      <c r="C6" s="7"/>
      <c r="D6" s="7"/>
      <c r="E6" s="7"/>
      <c r="F6" s="22"/>
      <c r="G6" s="22"/>
      <c r="H6" s="7"/>
      <c r="I6" s="7"/>
      <c r="J6" s="22"/>
      <c r="K6" s="22"/>
      <c r="L6" s="22"/>
      <c r="M6" s="22"/>
      <c r="N6" s="22"/>
      <c r="O6" s="22"/>
      <c r="P6" s="22"/>
      <c r="Q6" s="22"/>
      <c r="R6" s="22"/>
      <c r="S6" s="2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1:33" x14ac:dyDescent="0.3">
      <c r="A7" s="16" t="s">
        <v>17</v>
      </c>
      <c r="B7" s="23"/>
      <c r="C7" s="7"/>
      <c r="D7" s="7"/>
      <c r="E7" s="7"/>
      <c r="F7" s="22"/>
      <c r="G7" s="22"/>
      <c r="H7" s="7"/>
      <c r="I7" s="7"/>
      <c r="J7" s="22"/>
      <c r="K7" s="22"/>
      <c r="L7" s="22"/>
      <c r="M7" s="22"/>
      <c r="N7" s="22"/>
      <c r="O7" s="22"/>
      <c r="P7" s="22"/>
      <c r="Q7" s="22"/>
      <c r="R7" s="22"/>
      <c r="S7" s="2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</row>
    <row r="8" spans="1:33" x14ac:dyDescent="0.3">
      <c r="A8" s="16" t="s">
        <v>18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2"/>
      <c r="Q8" s="22"/>
      <c r="R8" s="22"/>
      <c r="S8" s="22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</row>
    <row r="9" spans="1:33" x14ac:dyDescent="0.3">
      <c r="A9" s="16" t="s">
        <v>19</v>
      </c>
      <c r="B9" s="2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22"/>
      <c r="Q9" s="22"/>
      <c r="R9" s="22"/>
      <c r="S9" s="22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</row>
    <row r="10" spans="1:33" x14ac:dyDescent="0.3">
      <c r="A10" s="16" t="s">
        <v>20</v>
      </c>
      <c r="B10" s="2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2"/>
      <c r="Q10" s="22"/>
      <c r="R10" s="22"/>
      <c r="S10" s="22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</row>
    <row r="11" spans="1:33" x14ac:dyDescent="0.3">
      <c r="A11" s="16" t="s">
        <v>21</v>
      </c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2"/>
      <c r="Q11" s="22"/>
      <c r="R11" s="22"/>
      <c r="S11" s="22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</row>
    <row r="12" spans="1:33" x14ac:dyDescent="0.3">
      <c r="A12" s="16" t="s">
        <v>22</v>
      </c>
      <c r="B12" s="2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2"/>
      <c r="Q12" s="22"/>
      <c r="R12" s="22"/>
      <c r="S12" s="22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</row>
    <row r="13" spans="1:33" x14ac:dyDescent="0.3">
      <c r="A13" s="16" t="s">
        <v>23</v>
      </c>
      <c r="B13" s="2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22"/>
      <c r="Q13" s="22"/>
      <c r="R13" s="22"/>
      <c r="S13" s="22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x14ac:dyDescent="0.3">
      <c r="A14" s="16" t="s">
        <v>24</v>
      </c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22"/>
      <c r="Q14" s="22"/>
      <c r="R14" s="22"/>
      <c r="S14" s="22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1:33" ht="15" thickBot="1" x14ac:dyDescent="0.35">
      <c r="A15" s="16" t="s">
        <v>11</v>
      </c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2"/>
      <c r="Q15" s="22"/>
      <c r="R15" s="22"/>
      <c r="S15" s="22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1:33" ht="15" thickBot="1" x14ac:dyDescent="0.35">
      <c r="A16" s="19" t="s">
        <v>12</v>
      </c>
      <c r="B16" s="17">
        <f t="shared" ref="B16:AG16" si="3">SUM(B4:B15)</f>
        <v>182180.40905999989</v>
      </c>
      <c r="C16" s="20">
        <f t="shared" si="3"/>
        <v>15303.154361039991</v>
      </c>
      <c r="D16" s="21">
        <f t="shared" si="3"/>
        <v>509695.59119999979</v>
      </c>
      <c r="E16" s="20">
        <f t="shared" si="3"/>
        <v>42814.429660799986</v>
      </c>
      <c r="F16" s="21">
        <f t="shared" si="3"/>
        <v>0</v>
      </c>
      <c r="G16" s="20">
        <f t="shared" si="3"/>
        <v>0</v>
      </c>
      <c r="H16" s="21">
        <f t="shared" si="3"/>
        <v>141570.924</v>
      </c>
      <c r="I16" s="20">
        <f t="shared" si="3"/>
        <v>11891.957616000002</v>
      </c>
      <c r="J16" s="21">
        <f t="shared" si="3"/>
        <v>0</v>
      </c>
      <c r="K16" s="20">
        <f t="shared" si="3"/>
        <v>0</v>
      </c>
      <c r="L16" s="21">
        <f t="shared" si="3"/>
        <v>0</v>
      </c>
      <c r="M16" s="20">
        <f t="shared" si="3"/>
        <v>0</v>
      </c>
      <c r="N16" s="21">
        <f t="shared" si="3"/>
        <v>0</v>
      </c>
      <c r="O16" s="20">
        <f t="shared" si="3"/>
        <v>0</v>
      </c>
      <c r="P16" s="20">
        <f t="shared" si="3"/>
        <v>0</v>
      </c>
      <c r="Q16" s="20">
        <f t="shared" si="3"/>
        <v>0</v>
      </c>
      <c r="R16" s="20">
        <f t="shared" si="3"/>
        <v>0</v>
      </c>
      <c r="S16" s="20">
        <f t="shared" si="3"/>
        <v>0</v>
      </c>
      <c r="T16" s="20">
        <f t="shared" si="3"/>
        <v>26510.158399999982</v>
      </c>
      <c r="U16" s="20">
        <f t="shared" si="3"/>
        <v>2226.8533055999987</v>
      </c>
      <c r="V16" s="20">
        <f t="shared" si="3"/>
        <v>15122.475480000005</v>
      </c>
      <c r="W16" s="20">
        <f>SUM(W4:W15)</f>
        <v>1270.2879403200004</v>
      </c>
      <c r="X16" s="20">
        <f t="shared" si="3"/>
        <v>112604.00623999996</v>
      </c>
      <c r="Y16" s="20">
        <f>SUM(Y4:Y15)</f>
        <v>9458.7365241599964</v>
      </c>
      <c r="Z16" s="20">
        <f t="shared" ref="Z16:AE16" si="4">SUM(Z4:Z15)</f>
        <v>3991.9897200000009</v>
      </c>
      <c r="AA16" s="20">
        <f t="shared" si="4"/>
        <v>335.32713648000009</v>
      </c>
      <c r="AB16" s="20">
        <f t="shared" si="4"/>
        <v>0</v>
      </c>
      <c r="AC16" s="20">
        <f t="shared" si="4"/>
        <v>0</v>
      </c>
      <c r="AD16" s="20">
        <f t="shared" si="4"/>
        <v>151.13735999999986</v>
      </c>
      <c r="AE16" s="20">
        <f t="shared" si="4"/>
        <v>12.695538239999989</v>
      </c>
      <c r="AF16" s="20">
        <f>SUM(AF4:AF15)</f>
        <v>991826.69145999965</v>
      </c>
      <c r="AG16" s="18">
        <f t="shared" si="3"/>
        <v>83313.442082639987</v>
      </c>
    </row>
    <row r="17" spans="1:33" x14ac:dyDescent="0.3">
      <c r="A17" s="9"/>
      <c r="B17" s="30"/>
      <c r="C17" s="30"/>
      <c r="D17" s="30"/>
      <c r="E17" s="30"/>
      <c r="F17" s="30"/>
      <c r="G17" s="30"/>
      <c r="H17" s="30"/>
      <c r="I17" s="30"/>
      <c r="J17" s="3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</sheetData>
  <sheetProtection algorithmName="SHA-512" hashValue="5s2QYLIaMUbfmjGZimX0nUd+7nKhaqc3khF2z2teVfynkq8J53N6pw4VJCBoandNZBIeLHA6a55fYhBpvkbkAw==" saltValue="9nZyNGWmicVi1EmOxgfsBA==" spinCount="100000" sheet="1" selectLockedCells="1" selectUnlockedCells="1"/>
  <mergeCells count="18">
    <mergeCell ref="AF2:AG2"/>
    <mergeCell ref="B17:J17"/>
    <mergeCell ref="T2:U2"/>
    <mergeCell ref="V2:W2"/>
    <mergeCell ref="X2:Y2"/>
    <mergeCell ref="Z2:AA2"/>
    <mergeCell ref="AB2:AC2"/>
    <mergeCell ref="AD2:AE2"/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rintOptions horizontalCentered="1" gridLines="1"/>
  <pageMargins left="0.25" right="0.25" top="0.75" bottom="0.75" header="0.3" footer="0.3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1F6E-9664-4FEE-A470-3E25D69EBCAC}">
  <sheetPr>
    <pageSetUpPr fitToPage="1"/>
  </sheetPr>
  <dimension ref="A1:AG21"/>
  <sheetViews>
    <sheetView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9" t="s">
        <v>41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s="27" customFormat="1" ht="24" customHeight="1" x14ac:dyDescent="0.3">
      <c r="A2" s="26"/>
      <c r="B2" s="42" t="s">
        <v>0</v>
      </c>
      <c r="C2" s="43"/>
      <c r="D2" s="44" t="s">
        <v>1</v>
      </c>
      <c r="E2" s="44"/>
      <c r="F2" s="45" t="s">
        <v>2</v>
      </c>
      <c r="G2" s="45"/>
      <c r="H2" s="46" t="s">
        <v>3</v>
      </c>
      <c r="I2" s="46"/>
      <c r="J2" s="47" t="s">
        <v>4</v>
      </c>
      <c r="K2" s="47"/>
      <c r="L2" s="48" t="s">
        <v>5</v>
      </c>
      <c r="M2" s="48"/>
      <c r="N2" s="49" t="s">
        <v>26</v>
      </c>
      <c r="O2" s="49"/>
      <c r="P2" s="50" t="s">
        <v>25</v>
      </c>
      <c r="Q2" s="50"/>
      <c r="R2" s="51" t="s">
        <v>27</v>
      </c>
      <c r="S2" s="52"/>
      <c r="T2" s="31" t="s">
        <v>28</v>
      </c>
      <c r="U2" s="32"/>
      <c r="V2" s="33" t="s">
        <v>29</v>
      </c>
      <c r="W2" s="34"/>
      <c r="X2" s="35" t="s">
        <v>30</v>
      </c>
      <c r="Y2" s="36"/>
      <c r="Z2" s="37" t="s">
        <v>40</v>
      </c>
      <c r="AA2" s="38"/>
      <c r="AB2" s="55" t="s">
        <v>39</v>
      </c>
      <c r="AC2" s="56"/>
      <c r="AD2" s="57" t="s">
        <v>34</v>
      </c>
      <c r="AE2" s="58"/>
      <c r="AF2" s="53" t="s">
        <v>6</v>
      </c>
      <c r="AG2" s="54"/>
    </row>
    <row r="3" spans="1:33" ht="62.4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[1]Summary!B106</f>
        <v>200852.52992000003</v>
      </c>
      <c r="C4" s="7">
        <f>[1]Summary!C106</f>
        <v>16871.612513280004</v>
      </c>
      <c r="D4" s="7">
        <f>[1]Summary!$E106</f>
        <v>623333.42773999949</v>
      </c>
      <c r="E4" s="7">
        <f>[1]Summary!$F106</f>
        <v>52360.007930159962</v>
      </c>
      <c r="F4" s="22">
        <f>[1]Summary!$H106</f>
        <v>0</v>
      </c>
      <c r="G4" s="22">
        <f>[1]Summary!$I106</f>
        <v>0</v>
      </c>
      <c r="H4" s="7">
        <f>[1]Summary!$K106</f>
        <v>183178.08000000002</v>
      </c>
      <c r="I4" s="7">
        <f>[1]Summary!$L106</f>
        <v>15386.958720000002</v>
      </c>
      <c r="J4" s="22">
        <f>[1]Summary!$P106</f>
        <v>0</v>
      </c>
      <c r="K4" s="22">
        <f>[1]Summary!$Q106</f>
        <v>0</v>
      </c>
      <c r="L4" s="22">
        <f>[1]Summary!$U106</f>
        <v>0</v>
      </c>
      <c r="M4" s="22">
        <f>[1]Summary!$V106</f>
        <v>0</v>
      </c>
      <c r="N4" s="22">
        <f>[1]Summary!$Z106</f>
        <v>0</v>
      </c>
      <c r="O4" s="22">
        <f>[1]Summary!$AA106</f>
        <v>0</v>
      </c>
      <c r="P4" s="22">
        <f>[1]Summary!$AC106</f>
        <v>0</v>
      </c>
      <c r="Q4" s="22">
        <f>[1]Summary!$AD106</f>
        <v>0</v>
      </c>
      <c r="R4" s="22">
        <f>[1]Summary!$AF106</f>
        <v>0</v>
      </c>
      <c r="S4" s="22">
        <f>[1]Summary!$AG106</f>
        <v>0</v>
      </c>
      <c r="T4" s="7">
        <f>[1]Summary!$AJ106</f>
        <v>23454.596390000021</v>
      </c>
      <c r="U4" s="7">
        <f>[1]Summary!$AK106</f>
        <v>1970.1860967600019</v>
      </c>
      <c r="V4" s="7">
        <f>[1]Summary!$AP106</f>
        <v>14154.766639999998</v>
      </c>
      <c r="W4" s="7">
        <f>[1]Summary!$AQ106</f>
        <v>1189.0003977599999</v>
      </c>
      <c r="X4" s="7">
        <f>[1]Summary!$AV106</f>
        <v>258027.79084000003</v>
      </c>
      <c r="Y4" s="7">
        <f>[1]Summary!$AW106</f>
        <v>21674.334430560004</v>
      </c>
      <c r="Z4" s="7">
        <f>[1]Summary!$BB106</f>
        <v>915.48720000000048</v>
      </c>
      <c r="AA4" s="7">
        <f>[1]Summary!$BC106</f>
        <v>76.900924800000041</v>
      </c>
      <c r="AB4" s="7">
        <f>[1]Summary!$BE106</f>
        <v>0</v>
      </c>
      <c r="AC4" s="7">
        <f>[1]Summary!$BF106</f>
        <v>0</v>
      </c>
      <c r="AD4" s="7">
        <f>[1]Summary!$BH106</f>
        <v>23.654759999999776</v>
      </c>
      <c r="AE4" s="7">
        <f>[1]Summary!$BI106</f>
        <v>1.9869998399999813</v>
      </c>
      <c r="AF4" s="7">
        <f t="shared" ref="AF4:AG6" si="2">B4+D4+F4+H4+J4+L4+N4+P4+R4+T4+V4+X4+Z4+AB4+AD4</f>
        <v>1303940.3334899996</v>
      </c>
      <c r="AG4" s="8">
        <f t="shared" si="2"/>
        <v>109530.98801315998</v>
      </c>
    </row>
    <row r="5" spans="1:33" x14ac:dyDescent="0.3">
      <c r="A5" s="16" t="s">
        <v>15</v>
      </c>
      <c r="B5" s="23">
        <f>[1]Summary!B107</f>
        <v>82163.742750000034</v>
      </c>
      <c r="C5" s="7">
        <f>[1]Summary!C107</f>
        <v>6901.7543910000031</v>
      </c>
      <c r="D5" s="7">
        <f>[1]Summary!$E107</f>
        <v>450724.8208099996</v>
      </c>
      <c r="E5" s="7">
        <f>[1]Summary!$F107</f>
        <v>37860.884948039966</v>
      </c>
      <c r="F5" s="22">
        <f>[1]Summary!$H107</f>
        <v>0</v>
      </c>
      <c r="G5" s="22">
        <f>[1]Summary!$I107</f>
        <v>0</v>
      </c>
      <c r="H5" s="7">
        <f>[1]Summary!$K107</f>
        <v>-61767.069000000003</v>
      </c>
      <c r="I5" s="7">
        <f>[1]Summary!$L107</f>
        <v>-5188.4337960000003</v>
      </c>
      <c r="J5" s="22">
        <f>[1]Summary!$P107</f>
        <v>0</v>
      </c>
      <c r="K5" s="22">
        <f>[1]Summary!$Q107</f>
        <v>0</v>
      </c>
      <c r="L5" s="22">
        <f>[1]Summary!$U107</f>
        <v>0</v>
      </c>
      <c r="M5" s="22">
        <f>[1]Summary!$V107</f>
        <v>0</v>
      </c>
      <c r="N5" s="22">
        <f>[1]Summary!$Z107</f>
        <v>0</v>
      </c>
      <c r="O5" s="22">
        <f>[1]Summary!$AA107</f>
        <v>0</v>
      </c>
      <c r="P5" s="22">
        <f>[1]Summary!$AC107</f>
        <v>0</v>
      </c>
      <c r="Q5" s="22">
        <f>[1]Summary!$AD107</f>
        <v>0</v>
      </c>
      <c r="R5" s="22">
        <f>[1]Summary!$AF107</f>
        <v>0</v>
      </c>
      <c r="S5" s="22">
        <f>[1]Summary!$AG107</f>
        <v>0</v>
      </c>
      <c r="T5" s="7">
        <f>[1]Summary!$AJ107</f>
        <v>2753.7646499999992</v>
      </c>
      <c r="U5" s="7">
        <f>[1]Summary!$AK107</f>
        <v>231.31623059999995</v>
      </c>
      <c r="V5" s="7">
        <f>[1]Summary!$AP107</f>
        <v>944.76960000000031</v>
      </c>
      <c r="W5" s="7">
        <f>[1]Summary!$AQ107</f>
        <v>79.360646400000036</v>
      </c>
      <c r="X5" s="7">
        <f>[1]Summary!$AV107</f>
        <v>103902.10006000001</v>
      </c>
      <c r="Y5" s="7">
        <f>[1]Summary!$AW107</f>
        <v>8727.7764050400019</v>
      </c>
      <c r="Z5" s="7">
        <f>[1]Summary!$BB107</f>
        <v>506.45039999999995</v>
      </c>
      <c r="AA5" s="7">
        <f>[1]Summary!$BC107</f>
        <v>42.541833599999997</v>
      </c>
      <c r="AB5" s="7">
        <f>[1]Summary!$BE107</f>
        <v>0</v>
      </c>
      <c r="AC5" s="7">
        <f>[1]Summary!$BF107</f>
        <v>0</v>
      </c>
      <c r="AD5" s="7">
        <f>[1]Summary!$BH107</f>
        <v>68.808629999999852</v>
      </c>
      <c r="AE5" s="7">
        <f>[1]Summary!$BI107</f>
        <v>5.7799249199999876</v>
      </c>
      <c r="AF5" s="7">
        <f t="shared" si="2"/>
        <v>579297.38789999962</v>
      </c>
      <c r="AG5" s="8">
        <f t="shared" si="2"/>
        <v>48660.980583599972</v>
      </c>
    </row>
    <row r="6" spans="1:33" x14ac:dyDescent="0.3">
      <c r="A6" s="16" t="s">
        <v>16</v>
      </c>
      <c r="B6" s="23">
        <f>[1]Summary!B108</f>
        <v>101062.27764</v>
      </c>
      <c r="C6" s="7">
        <f>[1]Summary!C108</f>
        <v>8489.2313217600004</v>
      </c>
      <c r="D6" s="7">
        <f>[1]Summary!$E108</f>
        <v>471082.97838000004</v>
      </c>
      <c r="E6" s="7">
        <f>[1]Summary!$F108</f>
        <v>39570.970183920006</v>
      </c>
      <c r="F6" s="22">
        <f>[1]Summary!$H108</f>
        <v>0</v>
      </c>
      <c r="G6" s="22">
        <f>[1]Summary!$I108</f>
        <v>0</v>
      </c>
      <c r="H6" s="7">
        <f>[1]Summary!$K108</f>
        <v>22392.636000000002</v>
      </c>
      <c r="I6" s="7">
        <f>[1]Summary!$L108</f>
        <v>1880.9814240000003</v>
      </c>
      <c r="J6" s="22">
        <f>[1]Summary!$P108</f>
        <v>0</v>
      </c>
      <c r="K6" s="22">
        <f>[1]Summary!$Q108</f>
        <v>0</v>
      </c>
      <c r="L6" s="22">
        <f>[1]Summary!$U108</f>
        <v>0</v>
      </c>
      <c r="M6" s="22">
        <f>[1]Summary!$V108</f>
        <v>0</v>
      </c>
      <c r="N6" s="22">
        <f>[1]Summary!$Z108</f>
        <v>0</v>
      </c>
      <c r="O6" s="22">
        <f>[1]Summary!$AA108</f>
        <v>0</v>
      </c>
      <c r="P6" s="22">
        <f>[1]Summary!$AC108</f>
        <v>0</v>
      </c>
      <c r="Q6" s="22">
        <f>[1]Summary!$AD108</f>
        <v>0</v>
      </c>
      <c r="R6" s="22">
        <f>[1]Summary!$AF108</f>
        <v>0</v>
      </c>
      <c r="S6" s="22">
        <f>[1]Summary!$AG108</f>
        <v>0</v>
      </c>
      <c r="T6" s="7">
        <f>[1]Summary!$AJ108</f>
        <v>32.54034</v>
      </c>
      <c r="U6" s="7">
        <f>[1]Summary!$AK108</f>
        <v>2.7333885600000003</v>
      </c>
      <c r="V6" s="7">
        <f>[1]Summary!$AP108</f>
        <v>0</v>
      </c>
      <c r="W6" s="7">
        <f>[1]Summary!$AQ108</f>
        <v>0</v>
      </c>
      <c r="X6" s="7">
        <f>[1]Summary!$AV108</f>
        <v>38959.508439999998</v>
      </c>
      <c r="Y6" s="7">
        <f>[1]Summary!$AW108</f>
        <v>3272.5987089599998</v>
      </c>
      <c r="Z6" s="7">
        <f>[1]Summary!$BB108</f>
        <v>692.15700000000004</v>
      </c>
      <c r="AA6" s="7">
        <f>[1]Summary!$BC108</f>
        <v>58.141188000000007</v>
      </c>
      <c r="AB6" s="7">
        <f>[1]Summary!$BE108</f>
        <v>0</v>
      </c>
      <c r="AC6" s="7">
        <f>[1]Summary!$BF108</f>
        <v>0</v>
      </c>
      <c r="AD6" s="7">
        <f>[1]Summary!$BH108</f>
        <v>-31.207780000000028</v>
      </c>
      <c r="AE6" s="7">
        <f>[1]Summary!$BI108</f>
        <v>-2.6214535200000024</v>
      </c>
      <c r="AF6" s="7">
        <f t="shared" si="2"/>
        <v>634190.89002000005</v>
      </c>
      <c r="AG6" s="8">
        <f t="shared" si="2"/>
        <v>53272.034761680014</v>
      </c>
    </row>
    <row r="7" spans="1:33" x14ac:dyDescent="0.3">
      <c r="A7" s="16" t="s">
        <v>17</v>
      </c>
      <c r="B7" s="23">
        <f>[1]Summary!B109</f>
        <v>117723.54022000017</v>
      </c>
      <c r="C7" s="7">
        <f>[1]Summary!C109</f>
        <v>9888.7773784800156</v>
      </c>
      <c r="D7" s="7">
        <f>[1]Summary!$E109</f>
        <v>511350.37840000034</v>
      </c>
      <c r="E7" s="7">
        <f>[1]Summary!$F109</f>
        <v>42953.431785600034</v>
      </c>
      <c r="F7" s="22">
        <f>[1]Summary!$H109</f>
        <v>0</v>
      </c>
      <c r="G7" s="22">
        <f>[1]Summary!$I109</f>
        <v>0</v>
      </c>
      <c r="H7" s="7">
        <f>[1]Summary!$K109</f>
        <v>54008.490000000005</v>
      </c>
      <c r="I7" s="7">
        <f>[1]Summary!$L109</f>
        <v>4536.7131600000012</v>
      </c>
      <c r="J7" s="22">
        <f>[1]Summary!$P109</f>
        <v>0</v>
      </c>
      <c r="K7" s="22">
        <f>[1]Summary!$Q109</f>
        <v>0</v>
      </c>
      <c r="L7" s="22">
        <f>[1]Summary!$U109</f>
        <v>0</v>
      </c>
      <c r="M7" s="22">
        <f>[1]Summary!$V109</f>
        <v>0</v>
      </c>
      <c r="N7" s="22">
        <f>[1]Summary!$Z109</f>
        <v>0</v>
      </c>
      <c r="O7" s="22">
        <f>[1]Summary!$AA109</f>
        <v>0</v>
      </c>
      <c r="P7" s="22">
        <f>[1]Summary!$AC109</f>
        <v>0</v>
      </c>
      <c r="Q7" s="22">
        <f>[1]Summary!$AD109</f>
        <v>0</v>
      </c>
      <c r="R7" s="22">
        <f>[1]Summary!$AF109</f>
        <v>0</v>
      </c>
      <c r="S7" s="22">
        <f>[1]Summary!$AG109</f>
        <v>0</v>
      </c>
      <c r="T7" s="7">
        <f>[1]Summary!$AJ109</f>
        <v>929.52127999999936</v>
      </c>
      <c r="U7" s="7">
        <f>[1]Summary!$AK109</f>
        <v>78.079787519999954</v>
      </c>
      <c r="V7" s="7">
        <f>[1]Summary!$AP109</f>
        <v>0</v>
      </c>
      <c r="W7" s="7">
        <f>[1]Summary!$AQ109</f>
        <v>0</v>
      </c>
      <c r="X7" s="7">
        <f>[1]Summary!$AV109</f>
        <v>38210.562430000005</v>
      </c>
      <c r="Y7" s="7">
        <f>[1]Summary!$AW109</f>
        <v>3209.6872441200007</v>
      </c>
      <c r="Z7" s="7">
        <f>[1]Summary!$BB109</f>
        <v>456.57015000000013</v>
      </c>
      <c r="AA7" s="7">
        <f>[1]Summary!$BC109</f>
        <v>38.351892600000014</v>
      </c>
      <c r="AB7" s="7">
        <f>[1]Summary!$BE109</f>
        <v>0</v>
      </c>
      <c r="AC7" s="7">
        <f>[1]Summary!$BF109</f>
        <v>0</v>
      </c>
      <c r="AD7" s="7">
        <f>[1]Summary!$BH109</f>
        <v>-24.469439999999945</v>
      </c>
      <c r="AE7" s="7">
        <f>[1]Summary!$BI109</f>
        <v>-2.0554329599999956</v>
      </c>
      <c r="AF7" s="7">
        <f t="shared" ref="AF7" si="3">B7+D7+F7+H7+J7+L7+N7+P7+R7+T7+V7+X7+Z7+AB7+AD7</f>
        <v>722654.59304000053</v>
      </c>
      <c r="AG7" s="8">
        <f t="shared" ref="AG7" si="4">C7+E7+G7+I7+K7+M7+O7+Q7+S7+U7+W7+Y7+AA7+AC7+AE7</f>
        <v>60702.985815360058</v>
      </c>
    </row>
    <row r="8" spans="1:33" x14ac:dyDescent="0.3">
      <c r="A8" s="16" t="s">
        <v>18</v>
      </c>
      <c r="B8" s="23">
        <f>[1]Summary!B110</f>
        <v>132704.82504000008</v>
      </c>
      <c r="C8" s="7">
        <f>[1]Summary!C110</f>
        <v>11147.205303360008</v>
      </c>
      <c r="D8" s="7">
        <f>[1]Summary!$E110</f>
        <v>475514.9596599997</v>
      </c>
      <c r="E8" s="7">
        <f>[1]Summary!$F110</f>
        <v>39943.256611439974</v>
      </c>
      <c r="F8" s="7"/>
      <c r="G8" s="7"/>
      <c r="H8" s="7">
        <f>[1]Summary!$K110</f>
        <v>65533.826000000001</v>
      </c>
      <c r="I8" s="7">
        <f>[1]Summary!$L110</f>
        <v>5504.8413840000003</v>
      </c>
      <c r="J8" s="7"/>
      <c r="K8" s="7"/>
      <c r="L8" s="7"/>
      <c r="M8" s="7"/>
      <c r="N8" s="7"/>
      <c r="O8" s="7"/>
      <c r="P8" s="22">
        <f>[1]Summary!$AC110</f>
        <v>0</v>
      </c>
      <c r="Q8" s="22">
        <f>[1]Summary!$AD110</f>
        <v>0</v>
      </c>
      <c r="R8" s="22">
        <f>[1]Summary!$AF110</f>
        <v>0</v>
      </c>
      <c r="S8" s="22">
        <f>[1]Summary!$AG110</f>
        <v>0</v>
      </c>
      <c r="T8" s="7">
        <f>[1]Summary!$AJ110</f>
        <v>56.679149999999936</v>
      </c>
      <c r="U8" s="7">
        <f>[1]Summary!$AK110</f>
        <v>4.7610485999999952</v>
      </c>
      <c r="V8" s="7">
        <f>[1]Summary!$AP110</f>
        <v>0</v>
      </c>
      <c r="W8" s="7">
        <f>[1]Summary!$AQ110</f>
        <v>0</v>
      </c>
      <c r="X8" s="7">
        <f>[1]Summary!$AV110</f>
        <v>42089.772930000006</v>
      </c>
      <c r="Y8" s="7">
        <f>[1]Summary!$AW110</f>
        <v>3535.5409261200007</v>
      </c>
      <c r="Z8" s="7">
        <f>[1]Summary!$BB110</f>
        <v>1016.3727000000006</v>
      </c>
      <c r="AA8" s="7">
        <f>[1]Summary!$BC110</f>
        <v>85.375306800000047</v>
      </c>
      <c r="AB8" s="7">
        <f>[1]Summary!$BE110</f>
        <v>0</v>
      </c>
      <c r="AC8" s="7">
        <f>[1]Summary!$BF110</f>
        <v>0</v>
      </c>
      <c r="AD8" s="7">
        <f>[1]Summary!$BH110</f>
        <v>11.031239999999991</v>
      </c>
      <c r="AE8" s="7">
        <f>[1]Summary!$BI110</f>
        <v>0.92662415999999936</v>
      </c>
      <c r="AF8" s="7">
        <f t="shared" ref="AF8" si="5">B8+D8+F8+H8+J8+L8+N8+P8+R8+T8+V8+X8+Z8+AB8+AD8</f>
        <v>716927.46671999968</v>
      </c>
      <c r="AG8" s="8">
        <f t="shared" ref="AG8" si="6">C8+E8+G8+I8+K8+M8+O8+Q8+S8+U8+W8+Y8+AA8+AC8+AE8</f>
        <v>60221.907204479983</v>
      </c>
    </row>
    <row r="9" spans="1:33" x14ac:dyDescent="0.3">
      <c r="A9" s="16" t="s">
        <v>19</v>
      </c>
      <c r="B9" s="23">
        <f>[1]Summary!B111</f>
        <v>100602.03993999989</v>
      </c>
      <c r="C9" s="7">
        <f>[1]Summary!C111</f>
        <v>8450.5713549599914</v>
      </c>
      <c r="D9" s="7">
        <f>[1]Summary!$E111</f>
        <v>394577.05592999997</v>
      </c>
      <c r="E9" s="7">
        <f>[1]Summary!$F111</f>
        <v>33144.47269812</v>
      </c>
      <c r="F9" s="7"/>
      <c r="G9" s="7"/>
      <c r="H9" s="7">
        <f>[1]Summary!$K111</f>
        <v>44934.855000000003</v>
      </c>
      <c r="I9" s="7">
        <f>[1]Summary!$L111</f>
        <v>3774.5278200000007</v>
      </c>
      <c r="J9" s="7"/>
      <c r="K9" s="7"/>
      <c r="L9" s="7"/>
      <c r="M9" s="7"/>
      <c r="N9" s="7"/>
      <c r="O9" s="7"/>
      <c r="P9" s="22">
        <f>[1]Summary!$AC111</f>
        <v>0</v>
      </c>
      <c r="Q9" s="22">
        <f>[1]Summary!$AD111</f>
        <v>0</v>
      </c>
      <c r="R9" s="22">
        <f>[1]Summary!$AF111</f>
        <v>0</v>
      </c>
      <c r="S9" s="22">
        <f>[1]Summary!$AG111</f>
        <v>0</v>
      </c>
      <c r="T9" s="7">
        <f>[1]Summary!$AJ111</f>
        <v>77.463199999999958</v>
      </c>
      <c r="U9" s="7">
        <f>[1]Summary!$AK111</f>
        <v>6.5069087999999971</v>
      </c>
      <c r="V9" s="7">
        <f>[1]Summary!$AP111</f>
        <v>0</v>
      </c>
      <c r="W9" s="7">
        <f>[1]Summary!$AQ111</f>
        <v>0</v>
      </c>
      <c r="X9" s="7">
        <f>[1]Summary!$AV111</f>
        <v>26593.891689999989</v>
      </c>
      <c r="Y9" s="7">
        <f>[1]Summary!$AW111</f>
        <v>2233.8869019599992</v>
      </c>
      <c r="Z9" s="7">
        <f>[1]Summary!$BB111</f>
        <v>221.74047000000033</v>
      </c>
      <c r="AA9" s="7">
        <f>[1]Summary!$BC111</f>
        <v>18.626199480000029</v>
      </c>
      <c r="AB9" s="7">
        <f>[1]Summary!$BE111</f>
        <v>0</v>
      </c>
      <c r="AC9" s="7">
        <f>[1]Summary!$BF111</f>
        <v>0</v>
      </c>
      <c r="AD9" s="7">
        <f>[1]Summary!$BH111</f>
        <v>-7.64054999999993</v>
      </c>
      <c r="AE9" s="7">
        <f>[1]Summary!$BI111</f>
        <v>-0.64180619999999411</v>
      </c>
      <c r="AF9" s="7">
        <f t="shared" ref="AF9" si="7">B9+D9+F9+H9+J9+L9+N9+P9+R9+T9+V9+X9+Z9+AB9+AD9</f>
        <v>566999.40567999973</v>
      </c>
      <c r="AG9" s="8">
        <f t="shared" ref="AG9" si="8">C9+E9+G9+I9+K9+M9+O9+Q9+S9+U9+W9+Y9+AA9+AC9+AE9</f>
        <v>47627.950077119996</v>
      </c>
    </row>
    <row r="10" spans="1:33" x14ac:dyDescent="0.3">
      <c r="A10" s="16" t="s">
        <v>20</v>
      </c>
      <c r="B10" s="23">
        <f>[1]Summary!B112</f>
        <v>69391.810319999931</v>
      </c>
      <c r="C10" s="7">
        <f>[1]Summary!C112</f>
        <v>5828.9120668799942</v>
      </c>
      <c r="D10" s="7">
        <f>[1]Summary!$E112</f>
        <v>303364.32972999976</v>
      </c>
      <c r="E10" s="7">
        <f>[1]Summary!$F112</f>
        <v>25482.603697319981</v>
      </c>
      <c r="F10" s="7"/>
      <c r="G10" s="7"/>
      <c r="H10" s="7">
        <f>[1]Summary!$K112</f>
        <v>105719.878</v>
      </c>
      <c r="I10" s="7">
        <f>[1]Summary!$L112</f>
        <v>8880.4697520000009</v>
      </c>
      <c r="J10" s="7"/>
      <c r="K10" s="7"/>
      <c r="L10" s="7"/>
      <c r="M10" s="7"/>
      <c r="N10" s="7"/>
      <c r="O10" s="7"/>
      <c r="P10" s="22">
        <f>[1]Summary!$AC112</f>
        <v>0</v>
      </c>
      <c r="Q10" s="22">
        <f>[1]Summary!$AD112</f>
        <v>0</v>
      </c>
      <c r="R10" s="22">
        <f>[1]Summary!$AF112</f>
        <v>0</v>
      </c>
      <c r="S10" s="22">
        <f>[1]Summary!$AG112</f>
        <v>0</v>
      </c>
      <c r="T10" s="7">
        <f>[1]Summary!$AJ112</f>
        <v>89.754000000000005</v>
      </c>
      <c r="U10" s="7">
        <f>[1]Summary!$AK112</f>
        <v>7.5393360000000005</v>
      </c>
      <c r="V10" s="7">
        <f>[1]Summary!$AP112</f>
        <v>0</v>
      </c>
      <c r="W10" s="7">
        <f>[1]Summary!$AQ112</f>
        <v>0</v>
      </c>
      <c r="X10" s="7">
        <f>[1]Summary!$AV112</f>
        <v>34824.22694</v>
      </c>
      <c r="Y10" s="7">
        <f>[1]Summary!$AW112</f>
        <v>2925.2350629600001</v>
      </c>
      <c r="Z10" s="7">
        <f>[1]Summary!$BB112</f>
        <v>521.32159999999919</v>
      </c>
      <c r="AA10" s="7">
        <f>[1]Summary!$BC112</f>
        <v>43.791014399999938</v>
      </c>
      <c r="AB10" s="7">
        <f>[1]Summary!$BE112</f>
        <v>0</v>
      </c>
      <c r="AC10" s="7">
        <f>[1]Summary!$BF112</f>
        <v>0</v>
      </c>
      <c r="AD10" s="7">
        <f>[1]Summary!$BH112</f>
        <v>-30.969520000000021</v>
      </c>
      <c r="AE10" s="7">
        <f>[1]Summary!$BI112</f>
        <v>-2.6014396800000017</v>
      </c>
      <c r="AF10" s="7">
        <f t="shared" ref="AF10" si="9">B10+D10+F10+H10+J10+L10+N10+P10+R10+T10+V10+X10+Z10+AB10+AD10</f>
        <v>513880.3510699998</v>
      </c>
      <c r="AG10" s="8">
        <f t="shared" ref="AG10" si="10">C10+E10+G10+I10+K10+M10+O10+Q10+S10+U10+W10+Y10+AA10+AC10+AE10</f>
        <v>43165.949489879968</v>
      </c>
    </row>
    <row r="11" spans="1:33" x14ac:dyDescent="0.3">
      <c r="A11" s="16" t="s">
        <v>21</v>
      </c>
      <c r="B11" s="23">
        <f>[1]Summary!B113</f>
        <v>75363.859479999999</v>
      </c>
      <c r="C11" s="7">
        <f>[1]Summary!C113</f>
        <v>6330.5641963200005</v>
      </c>
      <c r="D11" s="7">
        <f>[1]Summary!$E113</f>
        <v>348173.7065100004</v>
      </c>
      <c r="E11" s="7">
        <f>[1]Summary!$F113</f>
        <v>29246.591346840036</v>
      </c>
      <c r="F11" s="7"/>
      <c r="G11" s="7"/>
      <c r="H11" s="7">
        <f>[1]Summary!$K113</f>
        <v>308156.32</v>
      </c>
      <c r="I11" s="7">
        <f>[1]Summary!$L113</f>
        <v>25885.130880000001</v>
      </c>
      <c r="J11" s="7"/>
      <c r="K11" s="7"/>
      <c r="L11" s="7"/>
      <c r="M11" s="7"/>
      <c r="N11" s="7"/>
      <c r="O11" s="7"/>
      <c r="P11" s="22">
        <f>[1]Summary!$AC113</f>
        <v>0</v>
      </c>
      <c r="Q11" s="22">
        <f>[1]Summary!$AD113</f>
        <v>0</v>
      </c>
      <c r="R11" s="22">
        <f>[1]Summary!$AF113</f>
        <v>0</v>
      </c>
      <c r="S11" s="22">
        <f>[1]Summary!$AG113</f>
        <v>0</v>
      </c>
      <c r="T11" s="7">
        <f>[1]Summary!$AJ113</f>
        <v>92.145440000000008</v>
      </c>
      <c r="U11" s="7">
        <f>[1]Summary!$AK113</f>
        <v>7.7402169600000015</v>
      </c>
      <c r="V11" s="7">
        <f>[1]Summary!$AP113</f>
        <v>0</v>
      </c>
      <c r="W11" s="7">
        <f>[1]Summary!$AQ113</f>
        <v>0</v>
      </c>
      <c r="X11" s="7">
        <f>[1]Summary!$AV113</f>
        <v>21253.853069999994</v>
      </c>
      <c r="Y11" s="7">
        <f>[1]Summary!$AW113</f>
        <v>1785.3236578799995</v>
      </c>
      <c r="Z11" s="7">
        <f>[1]Summary!$BB113</f>
        <v>3758.5174000000011</v>
      </c>
      <c r="AA11" s="7">
        <f>[1]Summary!$BC113</f>
        <v>315.71546160000008</v>
      </c>
      <c r="AB11" s="7">
        <f>[1]Summary!$BE113</f>
        <v>0</v>
      </c>
      <c r="AC11" s="7">
        <f>[1]Summary!$BF113</f>
        <v>0</v>
      </c>
      <c r="AD11" s="7">
        <f>[1]Summary!$BH113</f>
        <v>-53.132379999999976</v>
      </c>
      <c r="AE11" s="7">
        <f>[1]Summary!$BI113</f>
        <v>-4.4631199199999987</v>
      </c>
      <c r="AF11" s="7">
        <f t="shared" ref="AF11" si="11">B11+D11+F11+H11+J11+L11+N11+P11+R11+T11+V11+X11+Z11+AB11+AD11</f>
        <v>756745.26952000032</v>
      </c>
      <c r="AG11" s="8">
        <f t="shared" ref="AG11" si="12">C11+E11+G11+I11+K11+M11+O11+Q11+S11+U11+W11+Y11+AA11+AC11+AE11</f>
        <v>63566.602639680037</v>
      </c>
    </row>
    <row r="12" spans="1:33" x14ac:dyDescent="0.3">
      <c r="A12" s="16" t="s">
        <v>22</v>
      </c>
      <c r="B12" s="23">
        <f>[1]Summary!B114</f>
        <v>176155.9520600001</v>
      </c>
      <c r="C12" s="7">
        <f>[1]Summary!C114</f>
        <v>14797.099973040009</v>
      </c>
      <c r="D12" s="7">
        <f>[1]Summary!$E114</f>
        <v>665935.69553999952</v>
      </c>
      <c r="E12" s="7">
        <f>[1]Summary!$F114</f>
        <v>55938.59842535996</v>
      </c>
      <c r="F12" s="7"/>
      <c r="G12" s="7"/>
      <c r="H12" s="7">
        <f>[1]Summary!$K114</f>
        <v>72994.467000000004</v>
      </c>
      <c r="I12" s="7">
        <f>[1]Summary!$L114</f>
        <v>6131.5352280000006</v>
      </c>
      <c r="J12" s="7"/>
      <c r="K12" s="7"/>
      <c r="L12" s="7"/>
      <c r="M12" s="7"/>
      <c r="N12" s="7"/>
      <c r="O12" s="7"/>
      <c r="P12" s="22">
        <f>[1]Summary!$AC114</f>
        <v>0</v>
      </c>
      <c r="Q12" s="22">
        <f>[1]Summary!$AD114</f>
        <v>0</v>
      </c>
      <c r="R12" s="22">
        <f>[1]Summary!$AF114</f>
        <v>0</v>
      </c>
      <c r="S12" s="22">
        <f>[1]Summary!$AG114</f>
        <v>0</v>
      </c>
      <c r="T12" s="7">
        <f>[1]Summary!$AJ114</f>
        <v>3084.0191799999993</v>
      </c>
      <c r="U12" s="7">
        <f>[1]Summary!$AK114</f>
        <v>259.05761111999993</v>
      </c>
      <c r="V12" s="7">
        <f>[1]Summary!$AP114</f>
        <v>0</v>
      </c>
      <c r="W12" s="7">
        <f>[1]Summary!$AQ114</f>
        <v>0</v>
      </c>
      <c r="X12" s="7">
        <f>[1]Summary!$AV114</f>
        <v>68629.729859999963</v>
      </c>
      <c r="Y12" s="7">
        <f>[1]Summary!$AW114</f>
        <v>5764.8973082399971</v>
      </c>
      <c r="Z12" s="7">
        <f>[1]Summary!$BB114</f>
        <v>1551.4071300000003</v>
      </c>
      <c r="AA12" s="7">
        <f>[1]Summary!$BC114</f>
        <v>130.31819892000004</v>
      </c>
      <c r="AB12" s="7">
        <f>[1]Summary!$BE114</f>
        <v>0</v>
      </c>
      <c r="AC12" s="7">
        <f>[1]Summary!$BF114</f>
        <v>0</v>
      </c>
      <c r="AD12" s="7">
        <f>[1]Summary!$BH114</f>
        <v>-2172.8471999999997</v>
      </c>
      <c r="AE12" s="7">
        <f>[1]Summary!$BI114</f>
        <v>-182.5191648</v>
      </c>
      <c r="AF12" s="7">
        <f t="shared" ref="AF12" si="13">B12+D12+F12+H12+J12+L12+N12+P12+R12+T12+V12+X12+Z12+AB12+AD12</f>
        <v>986178.4235699994</v>
      </c>
      <c r="AG12" s="8">
        <f t="shared" ref="AG12" si="14">C12+E12+G12+I12+K12+M12+O12+Q12+S12+U12+W12+Y12+AA12+AC12+AE12</f>
        <v>82838.987579879962</v>
      </c>
    </row>
    <row r="13" spans="1:33" x14ac:dyDescent="0.3">
      <c r="A13" s="16" t="s">
        <v>23</v>
      </c>
      <c r="B13" s="23">
        <f>[1]Summary!B115</f>
        <v>175486.51448999997</v>
      </c>
      <c r="C13" s="7">
        <f>[1]Summary!C115</f>
        <v>14740.867217159999</v>
      </c>
      <c r="D13" s="7">
        <f>[1]Summary!$E115</f>
        <v>676401.39035999973</v>
      </c>
      <c r="E13" s="7">
        <f>[1]Summary!$F115</f>
        <v>56817.716790239981</v>
      </c>
      <c r="F13" s="7"/>
      <c r="G13" s="7"/>
      <c r="H13" s="7">
        <f>[1]Summary!$K115</f>
        <v>1278.2</v>
      </c>
      <c r="I13" s="7">
        <f>[1]Summary!$L115</f>
        <v>107.36880000000001</v>
      </c>
      <c r="J13" s="7"/>
      <c r="K13" s="7"/>
      <c r="L13" s="7"/>
      <c r="M13" s="7"/>
      <c r="N13" s="7"/>
      <c r="O13" s="7"/>
      <c r="P13" s="22">
        <f>[1]Summary!$AC115</f>
        <v>0</v>
      </c>
      <c r="Q13" s="22">
        <f>[1]Summary!$AD115</f>
        <v>0</v>
      </c>
      <c r="R13" s="22">
        <f>[1]Summary!$AF115</f>
        <v>0</v>
      </c>
      <c r="S13" s="22">
        <f>[1]Summary!$AG115</f>
        <v>0</v>
      </c>
      <c r="T13" s="7">
        <f>[1]Summary!$AJ115</f>
        <v>6429.2614999999996</v>
      </c>
      <c r="U13" s="7">
        <f>[1]Summary!$AK115</f>
        <v>540.05796599999996</v>
      </c>
      <c r="V13" s="7">
        <f>[1]Summary!$AP115</f>
        <v>0</v>
      </c>
      <c r="W13" s="7">
        <f>[1]Summary!$AQ115</f>
        <v>0</v>
      </c>
      <c r="X13" s="7">
        <f>[1]Summary!$AV115</f>
        <v>59877.966170000022</v>
      </c>
      <c r="Y13" s="7">
        <f>[1]Summary!$AW115</f>
        <v>5029.7491582800021</v>
      </c>
      <c r="Z13" s="7">
        <f>[1]Summary!$BB115</f>
        <v>1985.5937999999985</v>
      </c>
      <c r="AA13" s="7">
        <f>[1]Summary!$BC115</f>
        <v>166.78987919999989</v>
      </c>
      <c r="AB13" s="7">
        <f>[1]Summary!$BE115</f>
        <v>0</v>
      </c>
      <c r="AC13" s="7">
        <f>[1]Summary!$BF115</f>
        <v>0</v>
      </c>
      <c r="AD13" s="7">
        <f>[1]Summary!$BH115</f>
        <v>-12.604160000000149</v>
      </c>
      <c r="AE13" s="7">
        <f>[1]Summary!$BI115</f>
        <v>-1.0587494400000126</v>
      </c>
      <c r="AF13" s="7">
        <f t="shared" ref="AF13" si="15">B13+D13+F13+H13+J13+L13+N13+P13+R13+T13+V13+X13+Z13+AB13+AD13</f>
        <v>921446.32215999975</v>
      </c>
      <c r="AG13" s="8">
        <f t="shared" ref="AG13" si="16">C13+E13+G13+I13+K13+M13+O13+Q13+S13+U13+W13+Y13+AA13+AC13+AE13</f>
        <v>77401.491061439985</v>
      </c>
    </row>
    <row r="14" spans="1:33" x14ac:dyDescent="0.3">
      <c r="A14" s="16" t="s">
        <v>24</v>
      </c>
      <c r="B14" s="23">
        <f>[1]Summary!B116</f>
        <v>254731.42926000032</v>
      </c>
      <c r="C14" s="7">
        <f>[1]Summary!C116</f>
        <v>21397.440057840027</v>
      </c>
      <c r="D14" s="7">
        <f>[1]Summary!$E116</f>
        <v>824118.16409999994</v>
      </c>
      <c r="E14" s="7">
        <f>[1]Summary!$F116</f>
        <v>69225.925784399995</v>
      </c>
      <c r="F14" s="7"/>
      <c r="G14" s="7"/>
      <c r="H14" s="7">
        <f>[1]Summary!$K116</f>
        <v>1302.21</v>
      </c>
      <c r="I14" s="7">
        <f>[1]Summary!$L116</f>
        <v>109.38564000000001</v>
      </c>
      <c r="J14" s="7"/>
      <c r="K14" s="7"/>
      <c r="L14" s="7"/>
      <c r="M14" s="7"/>
      <c r="N14" s="7"/>
      <c r="O14" s="7"/>
      <c r="P14" s="22">
        <f>[1]Summary!$AC116</f>
        <v>0</v>
      </c>
      <c r="Q14" s="22">
        <f>[1]Summary!$AD116</f>
        <v>0</v>
      </c>
      <c r="R14" s="22">
        <f>[1]Summary!$AF116</f>
        <v>0</v>
      </c>
      <c r="S14" s="22">
        <f>[1]Summary!$AG116</f>
        <v>0</v>
      </c>
      <c r="T14" s="7">
        <f>[1]Summary!$AJ116</f>
        <v>635.02949999999896</v>
      </c>
      <c r="U14" s="7">
        <f>[1]Summary!$AK116</f>
        <v>53.342477999999915</v>
      </c>
      <c r="V14" s="7">
        <f>[1]Summary!$AP116</f>
        <v>0</v>
      </c>
      <c r="W14" s="7">
        <f>[1]Summary!$AQ116</f>
        <v>0</v>
      </c>
      <c r="X14" s="7">
        <f>[1]Summary!$AV116</f>
        <v>71134.850839999999</v>
      </c>
      <c r="Y14" s="7">
        <f>[1]Summary!$AW116</f>
        <v>5975.3274705600006</v>
      </c>
      <c r="Z14" s="7">
        <f>[1]Summary!$BB116</f>
        <v>3088.9403200000002</v>
      </c>
      <c r="AA14" s="7">
        <f>[1]Summary!$BC116</f>
        <v>259.47098688000005</v>
      </c>
      <c r="AB14" s="7">
        <f>[1]Summary!$BE116</f>
        <v>0</v>
      </c>
      <c r="AC14" s="7">
        <f>[1]Summary!$BF116</f>
        <v>0</v>
      </c>
      <c r="AD14" s="7">
        <f>[1]Summary!$BH116</f>
        <v>130.18524000000022</v>
      </c>
      <c r="AE14" s="7">
        <f>[1]Summary!$BI116</f>
        <v>10.935560160000019</v>
      </c>
      <c r="AF14" s="7">
        <f t="shared" ref="AF14" si="17">B14+D14+F14+H14+J14+L14+N14+P14+R14+T14+V14+X14+Z14+AB14+AD14</f>
        <v>1155140.8092600002</v>
      </c>
      <c r="AG14" s="8">
        <f t="shared" ref="AG14" si="18">C14+E14+G14+I14+K14+M14+O14+Q14+S14+U14+W14+Y14+AA14+AC14+AE14</f>
        <v>97031.827977840017</v>
      </c>
    </row>
    <row r="15" spans="1:33" ht="15" thickBot="1" x14ac:dyDescent="0.35">
      <c r="A15" s="16" t="s">
        <v>11</v>
      </c>
      <c r="B15" s="23">
        <f>[1]Summary!B117</f>
        <v>211445.23631999982</v>
      </c>
      <c r="C15" s="7">
        <f>[1]Summary!C117</f>
        <v>17761.399850879985</v>
      </c>
      <c r="D15" s="7">
        <f>[1]Summary!$E117</f>
        <v>946676.47961999988</v>
      </c>
      <c r="E15" s="7">
        <f>[1]Summary!$F117</f>
        <v>79520.824288079995</v>
      </c>
      <c r="F15" s="7"/>
      <c r="G15" s="7"/>
      <c r="H15" s="7">
        <f>[1]Summary!$K117</f>
        <v>-469556.22499999998</v>
      </c>
      <c r="I15" s="7">
        <f>[1]Summary!$L117</f>
        <v>-39442.722900000001</v>
      </c>
      <c r="J15" s="7"/>
      <c r="K15" s="7"/>
      <c r="L15" s="7"/>
      <c r="M15" s="7"/>
      <c r="N15" s="7"/>
      <c r="O15" s="7"/>
      <c r="P15" s="22">
        <f>[1]Summary!$AC117</f>
        <v>0</v>
      </c>
      <c r="Q15" s="22">
        <f>[1]Summary!$AD117</f>
        <v>0</v>
      </c>
      <c r="R15" s="22">
        <f>[1]Summary!$AF117</f>
        <v>0</v>
      </c>
      <c r="S15" s="22">
        <f>[1]Summary!$AG117</f>
        <v>0</v>
      </c>
      <c r="T15" s="7">
        <f>[1]Summary!$AJ117</f>
        <v>1137.1291499999993</v>
      </c>
      <c r="U15" s="7">
        <f>[1]Summary!$AK117</f>
        <v>95.518848599999941</v>
      </c>
      <c r="V15" s="7">
        <f>[1]Summary!$AP117</f>
        <v>0</v>
      </c>
      <c r="W15" s="7">
        <f>[1]Summary!$AQ117</f>
        <v>0</v>
      </c>
      <c r="X15" s="7">
        <f>[1]Summary!$AV117</f>
        <v>300697.91040000005</v>
      </c>
      <c r="Y15" s="7">
        <f>[1]Summary!$AW117</f>
        <v>25258.624473600004</v>
      </c>
      <c r="Z15" s="7">
        <f>[1]Summary!$BB117</f>
        <v>3493.4611599999994</v>
      </c>
      <c r="AA15" s="7">
        <f>[1]Summary!$BC117</f>
        <v>293.45073743999995</v>
      </c>
      <c r="AB15" s="7">
        <f>[1]Summary!$BE117</f>
        <v>0</v>
      </c>
      <c r="AC15" s="7">
        <f>[1]Summary!$BF117</f>
        <v>0</v>
      </c>
      <c r="AD15" s="7">
        <f>[1]Summary!$BH117</f>
        <v>26.635120000000111</v>
      </c>
      <c r="AE15" s="7">
        <f>[1]Summary!$BI117</f>
        <v>2.2373500800000095</v>
      </c>
      <c r="AF15" s="7">
        <f t="shared" ref="AF15" si="19">B15+D15+F15+H15+J15+L15+N15+P15+R15+T15+V15+X15+Z15+AB15+AD15</f>
        <v>993920.62676999986</v>
      </c>
      <c r="AG15" s="8">
        <f t="shared" ref="AG15" si="20">C15+E15+G15+I15+K15+M15+O15+Q15+S15+U15+W15+Y15+AA15+AC15+AE15</f>
        <v>83489.332648679978</v>
      </c>
    </row>
    <row r="16" spans="1:33" ht="15" thickBot="1" x14ac:dyDescent="0.35">
      <c r="A16" s="19" t="s">
        <v>12</v>
      </c>
      <c r="B16" s="17">
        <f t="shared" ref="B16:AG16" si="21">SUM(B4:B15)</f>
        <v>1697683.7574400005</v>
      </c>
      <c r="C16" s="20">
        <f t="shared" si="21"/>
        <v>142605.43562496005</v>
      </c>
      <c r="D16" s="21">
        <f t="shared" si="21"/>
        <v>6691253.3867799975</v>
      </c>
      <c r="E16" s="20">
        <f t="shared" si="21"/>
        <v>562065.28448951989</v>
      </c>
      <c r="F16" s="21">
        <f t="shared" si="21"/>
        <v>0</v>
      </c>
      <c r="G16" s="20">
        <f t="shared" si="21"/>
        <v>0</v>
      </c>
      <c r="H16" s="21">
        <f t="shared" si="21"/>
        <v>328175.66799999995</v>
      </c>
      <c r="I16" s="20">
        <f t="shared" si="21"/>
        <v>27566.756111999995</v>
      </c>
      <c r="J16" s="21">
        <f t="shared" si="21"/>
        <v>0</v>
      </c>
      <c r="K16" s="20">
        <f t="shared" si="21"/>
        <v>0</v>
      </c>
      <c r="L16" s="21">
        <f t="shared" si="21"/>
        <v>0</v>
      </c>
      <c r="M16" s="20">
        <f t="shared" si="21"/>
        <v>0</v>
      </c>
      <c r="N16" s="21">
        <f t="shared" si="21"/>
        <v>0</v>
      </c>
      <c r="O16" s="20">
        <f t="shared" si="21"/>
        <v>0</v>
      </c>
      <c r="P16" s="20">
        <f t="shared" si="21"/>
        <v>0</v>
      </c>
      <c r="Q16" s="20">
        <f t="shared" si="21"/>
        <v>0</v>
      </c>
      <c r="R16" s="20">
        <f t="shared" si="21"/>
        <v>0</v>
      </c>
      <c r="S16" s="20">
        <f t="shared" si="21"/>
        <v>0</v>
      </c>
      <c r="T16" s="20">
        <f t="shared" si="21"/>
        <v>38771.903780000015</v>
      </c>
      <c r="U16" s="20">
        <f t="shared" si="21"/>
        <v>3256.8399175200011</v>
      </c>
      <c r="V16" s="20">
        <f t="shared" si="21"/>
        <v>15099.536239999998</v>
      </c>
      <c r="W16" s="20">
        <f>SUM(W4:W15)</f>
        <v>1268.3610441599999</v>
      </c>
      <c r="X16" s="20">
        <f t="shared" si="21"/>
        <v>1064202.1636699999</v>
      </c>
      <c r="Y16" s="20">
        <f>SUM(Y4:Y15)</f>
        <v>89392.981748280014</v>
      </c>
      <c r="Z16" s="20">
        <f t="shared" ref="Z16:AE16" si="22">SUM(Z4:Z15)</f>
        <v>18208.019329999999</v>
      </c>
      <c r="AA16" s="20">
        <f t="shared" si="22"/>
        <v>1529.47362372</v>
      </c>
      <c r="AB16" s="20">
        <f t="shared" si="22"/>
        <v>0</v>
      </c>
      <c r="AC16" s="20">
        <f t="shared" si="22"/>
        <v>0</v>
      </c>
      <c r="AD16" s="20">
        <f t="shared" si="22"/>
        <v>-2072.5560399999999</v>
      </c>
      <c r="AE16" s="20">
        <f t="shared" si="22"/>
        <v>-174.09470736</v>
      </c>
      <c r="AF16" s="20">
        <f>SUM(AF4:AF15)</f>
        <v>9851321.8791999985</v>
      </c>
      <c r="AG16" s="18">
        <f t="shared" si="21"/>
        <v>827511.03785279975</v>
      </c>
    </row>
    <row r="17" spans="1:33" x14ac:dyDescent="0.3">
      <c r="A17" s="9"/>
      <c r="B17" s="30"/>
      <c r="C17" s="30"/>
      <c r="D17" s="30"/>
      <c r="E17" s="30"/>
      <c r="F17" s="30"/>
      <c r="G17" s="30"/>
      <c r="H17" s="30"/>
      <c r="I17" s="30"/>
      <c r="J17" s="3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33</v>
      </c>
      <c r="B19" s="29" t="s">
        <v>31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37</v>
      </c>
      <c r="B20" s="29" t="s">
        <v>36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38</v>
      </c>
      <c r="B21" s="25" t="s">
        <v>35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CtW5JHhiRllI1S25+FvHuMMFoRH15KAsLG9ZDG7nm5bOcgMNcAbfdVD1+1+gg4pV5MHU3qsWfJ14G3fN9QC+PQ==" saltValue="Neh6N9UbtxnCAUkmMXK5qQ==" spinCount="100000" sheet="1" selectLockedCells="1" selectUnlockedCells="1"/>
  <mergeCells count="18"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B2:AC2"/>
    <mergeCell ref="AD2:AE2"/>
    <mergeCell ref="B17:J17"/>
    <mergeCell ref="T2:U2"/>
    <mergeCell ref="V2:W2"/>
    <mergeCell ref="X2:Y2"/>
    <mergeCell ref="Z2:AA2"/>
  </mergeCells>
  <printOptions horizontalCentered="1" gridLines="1"/>
  <pageMargins left="0.25" right="0.25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</vt:lpstr>
      <vt:lpstr>2025</vt:lpstr>
      <vt:lpstr>'2025'!Print_Area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2024-11-12T17:26:44Z</cp:lastPrinted>
  <dcterms:created xsi:type="dcterms:W3CDTF">2020-05-28T18:53:12Z</dcterms:created>
  <dcterms:modified xsi:type="dcterms:W3CDTF">2026-03-10T12:00:44Z</dcterms:modified>
</cp:coreProperties>
</file>