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MGCB-Media\Press Releases &amp; Media Advisories\Casino Revenue\2025 Casino Revenue\November (October revenue)\"/>
    </mc:Choice>
  </mc:AlternateContent>
  <xr:revisionPtr revIDLastSave="0" documentId="13_ncr:1_{F67BB003-2217-407E-B0BF-3894D3122182}" xr6:coauthVersionLast="47" xr6:coauthVersionMax="47" xr10:uidLastSave="{00000000-0000-0000-0000-000000000000}"/>
  <bookViews>
    <workbookView xWindow="-28920" yWindow="-120" windowWidth="29040" windowHeight="15720" xr2:uid="{17D4D1A9-AED2-4BF1-8948-6372A664948E}"/>
  </bookViews>
  <sheets>
    <sheet name="2025" sheetId="7" r:id="rId1"/>
    <sheet name="2024" sheetId="6" r:id="rId2"/>
  </sheets>
  <externalReferences>
    <externalReference r:id="rId3"/>
  </externalReferences>
  <definedNames>
    <definedName name="_xlnm.Print_Area" localSheetId="1">'2024'!$A$1:$AG$21</definedName>
    <definedName name="_xlnm.Print_Area" localSheetId="0">'2025'!$A$1:$AG$21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7" l="1"/>
  <c r="AF12" i="7" s="1"/>
  <c r="C12" i="7"/>
  <c r="AG12" i="7" s="1"/>
  <c r="D12" i="7"/>
  <c r="E12" i="7"/>
  <c r="H12" i="7"/>
  <c r="I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B11" i="7"/>
  <c r="C11" i="7"/>
  <c r="AG11" i="7" s="1"/>
  <c r="D11" i="7"/>
  <c r="E11" i="7"/>
  <c r="H11" i="7"/>
  <c r="I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B10" i="7"/>
  <c r="AF10" i="7" s="1"/>
  <c r="C10" i="7"/>
  <c r="AG10" i="7" s="1"/>
  <c r="D10" i="7"/>
  <c r="E10" i="7"/>
  <c r="H10" i="7"/>
  <c r="I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B9" i="7"/>
  <c r="C9" i="7"/>
  <c r="D9" i="7"/>
  <c r="E9" i="7"/>
  <c r="H9" i="7"/>
  <c r="I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D8" i="7"/>
  <c r="AE8" i="7"/>
  <c r="X8" i="7"/>
  <c r="Y8" i="7"/>
  <c r="Z8" i="7"/>
  <c r="AA8" i="7"/>
  <c r="AB8" i="7"/>
  <c r="AC8" i="7"/>
  <c r="T8" i="7"/>
  <c r="U8" i="7"/>
  <c r="V8" i="7"/>
  <c r="W8" i="7"/>
  <c r="P8" i="7"/>
  <c r="Q8" i="7"/>
  <c r="R8" i="7"/>
  <c r="S8" i="7"/>
  <c r="I8" i="7"/>
  <c r="H8" i="7"/>
  <c r="E8" i="7"/>
  <c r="D8" i="7"/>
  <c r="C8" i="7"/>
  <c r="B8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11" i="7" l="1"/>
  <c r="AF8" i="7"/>
  <c r="AG8" i="7"/>
  <c r="AG9" i="7"/>
  <c r="AF9" i="7"/>
  <c r="AG7" i="7"/>
  <c r="AF7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X4" i="7"/>
  <c r="Y4" i="7"/>
  <c r="Z4" i="7"/>
  <c r="AA4" i="7"/>
  <c r="AB4" i="7"/>
  <c r="AC4" i="7"/>
  <c r="AD4" i="7"/>
  <c r="AE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F6" i="7" l="1"/>
  <c r="AG6" i="7"/>
  <c r="AG5" i="7"/>
  <c r="AF5" i="7"/>
  <c r="AG4" i="7"/>
  <c r="AF4" i="7"/>
  <c r="AE16" i="7"/>
  <c r="AD16" i="7"/>
  <c r="AA16" i="7"/>
  <c r="Z16" i="7"/>
  <c r="AC16" i="7"/>
  <c r="AB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AF3" i="7"/>
  <c r="E3" i="7"/>
  <c r="G3" i="7" s="1"/>
  <c r="I3" i="7" s="1"/>
  <c r="K3" i="7" s="1"/>
  <c r="M3" i="7" s="1"/>
  <c r="O3" i="7" s="1"/>
  <c r="Q3" i="7" s="1"/>
  <c r="S3" i="7" s="1"/>
  <c r="U3" i="7" s="1"/>
  <c r="D3" i="7"/>
  <c r="F3" i="7" s="1"/>
  <c r="H3" i="7" s="1"/>
  <c r="J3" i="7" s="1"/>
  <c r="L3" i="7" s="1"/>
  <c r="N3" i="7" s="1"/>
  <c r="P3" i="7" s="1"/>
  <c r="R3" i="7" s="1"/>
  <c r="T3" i="7" s="1"/>
  <c r="Y3" i="7" l="1"/>
  <c r="AC3" i="7" s="1"/>
  <c r="W3" i="7"/>
  <c r="AA3" i="7" s="1"/>
  <c r="AE3" i="7" s="1"/>
  <c r="AF16" i="7"/>
  <c r="AG16" i="7"/>
  <c r="X3" i="7"/>
  <c r="AB3" i="7" s="1"/>
  <c r="V3" i="7"/>
  <c r="Z3" i="7" s="1"/>
  <c r="AD3" i="7" s="1"/>
  <c r="B16" i="7"/>
  <c r="C16" i="7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E13" i="6"/>
  <c r="AD13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B11" i="6"/>
  <c r="AC11" i="6"/>
  <c r="AB12" i="6"/>
  <c r="AC12" i="6"/>
  <c r="AC10" i="6"/>
  <c r="AB10" i="6"/>
  <c r="Z12" i="6"/>
  <c r="AA12" i="6"/>
  <c r="AA11" i="6"/>
  <c r="Z11" i="6"/>
  <c r="AD16" i="6" l="1"/>
  <c r="AF15" i="6"/>
  <c r="AB16" i="6"/>
  <c r="AG14" i="6"/>
  <c r="AC16" i="6"/>
  <c r="AE16" i="6"/>
  <c r="AG15" i="6"/>
  <c r="Z16" i="6"/>
  <c r="AF14" i="6"/>
  <c r="AA16" i="6"/>
  <c r="AF13" i="6"/>
  <c r="AG13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Y8" i="6"/>
  <c r="X8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AF3" i="6"/>
  <c r="E3" i="6"/>
  <c r="G3" i="6" s="1"/>
  <c r="I3" i="6" s="1"/>
  <c r="K3" i="6" s="1"/>
  <c r="M3" i="6" s="1"/>
  <c r="O3" i="6" s="1"/>
  <c r="Q3" i="6" s="1"/>
  <c r="S3" i="6" s="1"/>
  <c r="U3" i="6" s="1"/>
  <c r="W3" i="6" s="1"/>
  <c r="AA3" i="6" s="1"/>
  <c r="AE3" i="6" s="1"/>
  <c r="D3" i="6"/>
  <c r="F3" i="6" s="1"/>
  <c r="H3" i="6" s="1"/>
  <c r="J3" i="6" s="1"/>
  <c r="L3" i="6" s="1"/>
  <c r="N3" i="6" s="1"/>
  <c r="P3" i="6" s="1"/>
  <c r="R3" i="6" s="1"/>
  <c r="T3" i="6" s="1"/>
  <c r="V3" i="6" s="1"/>
  <c r="Z3" i="6" s="1"/>
  <c r="AD3" i="6" s="1"/>
  <c r="AG12" i="6" l="1"/>
  <c r="AG11" i="6"/>
  <c r="AF10" i="6"/>
  <c r="AF11" i="6"/>
  <c r="AF12" i="6"/>
  <c r="AG10" i="6"/>
  <c r="X3" i="6"/>
  <c r="AB3" i="6" s="1"/>
  <c r="Y3" i="6"/>
  <c r="AC3" i="6" s="1"/>
  <c r="AF4" i="6"/>
  <c r="X16" i="6"/>
  <c r="Y16" i="6"/>
  <c r="AF9" i="6"/>
  <c r="AG5" i="6"/>
  <c r="AG9" i="6"/>
  <c r="AG4" i="6"/>
  <c r="AF5" i="6"/>
  <c r="AG8" i="6"/>
  <c r="AF8" i="6"/>
  <c r="AG7" i="6"/>
  <c r="AF7" i="6"/>
  <c r="AG6" i="6"/>
  <c r="AF6" i="6"/>
  <c r="W16" i="6"/>
  <c r="T16" i="6"/>
  <c r="D16" i="6"/>
  <c r="L16" i="6"/>
  <c r="M16" i="6"/>
  <c r="U16" i="6"/>
  <c r="G16" i="6"/>
  <c r="S16" i="6"/>
  <c r="F16" i="6"/>
  <c r="N16" i="6"/>
  <c r="V16" i="6"/>
  <c r="K16" i="6"/>
  <c r="H16" i="6"/>
  <c r="P16" i="6"/>
  <c r="O16" i="6"/>
  <c r="C16" i="6"/>
  <c r="Q16" i="6"/>
  <c r="J16" i="6"/>
  <c r="R16" i="6"/>
  <c r="I16" i="6"/>
  <c r="B16" i="6"/>
  <c r="E16" i="6"/>
  <c r="AF16" i="6" l="1"/>
  <c r="AG16" i="6"/>
</calcChain>
</file>

<file path=xl/sharedStrings.xml><?xml version="1.0" encoding="utf-8"?>
<sst xmlns="http://schemas.openxmlformats.org/spreadsheetml/2006/main" count="84" uniqueCount="43">
  <si>
    <t>FanDuel</t>
  </si>
  <si>
    <t>DraftKings</t>
  </si>
  <si>
    <t>SportsHub</t>
  </si>
  <si>
    <t>FFPC, LLC</t>
  </si>
  <si>
    <t>FullTime</t>
  </si>
  <si>
    <t xml:space="preserve">Yahoo </t>
  </si>
  <si>
    <t>All Fantasy Operators</t>
  </si>
  <si>
    <t>Month</t>
  </si>
  <si>
    <t>Fantasy Contest Adjusted Revenue</t>
  </si>
  <si>
    <t>Fantasy Contest Tax (8.4%)</t>
  </si>
  <si>
    <t>Total Fantasy Contest Tax</t>
  </si>
  <si>
    <t>December</t>
  </si>
  <si>
    <t>Total</t>
  </si>
  <si>
    <t>Note: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</si>
  <si>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</si>
  <si>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</si>
  <si>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</si>
  <si>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</si>
  <si>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</si>
  <si>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</si>
  <si>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</si>
  <si>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</si>
  <si>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</si>
  <si>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</si>
  <si>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</si>
  <si>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Boom Shakalaka Inc</t>
  </si>
  <si>
    <t>Fantasy Sports Shark</t>
  </si>
  <si>
    <t>PrizePicks</t>
  </si>
  <si>
    <t>RealTime Fantasy Sports</t>
  </si>
  <si>
    <t>DateForce Fantasy Football, LLC</t>
  </si>
  <si>
    <t>2024 Fantasy Contest Adjusted Revenue and Tax</t>
  </si>
  <si>
    <r>
      <t xml:space="preserve">Underdog Sports LLC </t>
    </r>
    <r>
      <rPr>
        <b/>
        <vertAlign val="superscript"/>
        <sz val="12"/>
        <color theme="1"/>
        <rFont val="Calibri"/>
        <family val="2"/>
        <scheme val="minor"/>
      </rPr>
      <t>NOTE 1</t>
    </r>
  </si>
  <si>
    <t>Underdog Sports LLC was authorized to offer Fantasy Contests in April 2024.</t>
  </si>
  <si>
    <r>
      <t xml:space="preserve">Above numbers have </t>
    </r>
    <r>
      <rPr>
        <b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been audited.   </t>
    </r>
  </si>
  <si>
    <t>Note 1:</t>
  </si>
  <si>
    <t>Owners Box 3.0</t>
  </si>
  <si>
    <t>Win It All was authorized to offer Fantasy Contests in July 2024.</t>
  </si>
  <si>
    <t>Splash Sports was authorized to offer Fantasy Contests in August 2024.</t>
  </si>
  <si>
    <t>Note 2:</t>
  </si>
  <si>
    <t>Note 3:</t>
  </si>
  <si>
    <r>
      <t xml:space="preserve">Win It All </t>
    </r>
    <r>
      <rPr>
        <b/>
        <vertAlign val="superscript"/>
        <sz val="12"/>
        <color theme="1"/>
        <rFont val="Calibri"/>
        <family val="2"/>
        <scheme val="minor"/>
      </rPr>
      <t>NOTE 3</t>
    </r>
  </si>
  <si>
    <r>
      <t xml:space="preserve">Splash Sports </t>
    </r>
    <r>
      <rPr>
        <b/>
        <vertAlign val="superscript"/>
        <sz val="12"/>
        <color theme="1"/>
        <rFont val="Calibri"/>
        <family val="2"/>
        <scheme val="minor"/>
      </rPr>
      <t>NOTE 2</t>
    </r>
  </si>
  <si>
    <t>2025 Fantasy Contest Adjusted Revenue and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</si>
</sst>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rgb="FF32CE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6" fillId="0" borderId="0" xfId="1" applyFont="1" applyFill="1" applyBorder="1"/>
    <xf numFmtId="43" fontId="6" fillId="0" borderId="7" xfId="1" applyFont="1" applyFill="1" applyBorder="1"/>
    <xf numFmtId="164" fontId="5" fillId="0" borderId="5" xfId="1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0" fillId="0" borderId="7" xfId="0" applyBorder="1"/>
    <xf numFmtId="0" fontId="5" fillId="0" borderId="8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 wrapText="1"/>
    </xf>
    <xf numFmtId="17" fontId="0" fillId="0" borderId="11" xfId="0" applyNumberFormat="1" applyBorder="1" applyAlignment="1">
      <alignment horizontal="left"/>
    </xf>
    <xf numFmtId="164" fontId="5" fillId="0" borderId="13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right" vertical="center" wrapText="1"/>
    </xf>
    <xf numFmtId="164" fontId="6" fillId="0" borderId="19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14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9" fillId="0" borderId="9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/>
    <xf numFmtId="44" fontId="7" fillId="0" borderId="0" xfId="2" applyFont="1" applyFill="1" applyBorder="1" applyAlignment="1">
      <alignment horizontal="left"/>
    </xf>
    <xf numFmtId="0" fontId="4" fillId="13" borderId="20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17" borderId="20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18" borderId="20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Revenue%20Review-Raj\Fantasy%20Contests\Fantasy%20Contest%20Adjusted%20Revenues%20and%20Tax.xlsx" TargetMode="External"/><Relationship Id="rId1" Type="http://schemas.openxmlformats.org/officeDocument/2006/relationships/externalLinkPath" Target="file:///S:\Audit&amp;Budget\Revenue%20Review-Raj\Fantasy%20Contests\Fantasy%20Contest%20Adjusted%20Revenues%20and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iscal Year"/>
      <sheetName val="Sheet1"/>
      <sheetName val="Sheet2"/>
    </sheetNames>
    <sheetDataSet>
      <sheetData sheetId="0">
        <row r="85">
          <cell r="B85">
            <v>268549.89534999983</v>
          </cell>
          <cell r="C85">
            <v>22558.191209399989</v>
          </cell>
          <cell r="E85">
            <v>673336.30559999926</v>
          </cell>
          <cell r="F85">
            <v>56560.249670399942</v>
          </cell>
          <cell r="H85"/>
          <cell r="I85"/>
          <cell r="K85">
            <v>116855.55200000001</v>
          </cell>
          <cell r="L85">
            <v>9815.8663680000009</v>
          </cell>
          <cell r="P85"/>
          <cell r="Q85"/>
          <cell r="U85"/>
          <cell r="V85"/>
          <cell r="Z85"/>
          <cell r="AA85"/>
          <cell r="AC85">
            <v>0</v>
          </cell>
          <cell r="AD85">
            <v>0</v>
          </cell>
          <cell r="AF85">
            <v>0</v>
          </cell>
          <cell r="AG85">
            <v>0</v>
          </cell>
          <cell r="AJ85">
            <v>27920.358899999996</v>
          </cell>
          <cell r="AK85">
            <v>2345.3101475999997</v>
          </cell>
          <cell r="AP85">
            <v>15146.544400000004</v>
          </cell>
          <cell r="AQ85">
            <v>1272.3097296000005</v>
          </cell>
        </row>
        <row r="86">
          <cell r="B86">
            <v>110319.92780000003</v>
          </cell>
          <cell r="C86">
            <v>9266.873935200003</v>
          </cell>
          <cell r="E86">
            <v>360476.50990999973</v>
          </cell>
          <cell r="F86">
            <v>30280.02683243998</v>
          </cell>
          <cell r="H86"/>
          <cell r="I86"/>
          <cell r="K86">
            <v>-68071.260000000009</v>
          </cell>
          <cell r="L86">
            <v>-5717.9858400000012</v>
          </cell>
          <cell r="P86"/>
          <cell r="Q86"/>
          <cell r="U86"/>
          <cell r="V86"/>
          <cell r="Z86"/>
          <cell r="AA86"/>
          <cell r="AC86">
            <v>0</v>
          </cell>
          <cell r="AD86">
            <v>0</v>
          </cell>
          <cell r="AF86">
            <v>0</v>
          </cell>
          <cell r="AG86">
            <v>0</v>
          </cell>
          <cell r="AJ86">
            <v>2005.2368200000005</v>
          </cell>
          <cell r="AK86">
            <v>168.43989288000006</v>
          </cell>
          <cell r="AP86">
            <v>612.04610000000025</v>
          </cell>
          <cell r="AQ86">
            <v>51.411872400000021</v>
          </cell>
        </row>
        <row r="87">
          <cell r="B87">
            <v>124800.6765200001</v>
          </cell>
          <cell r="C87">
            <v>10483.256827680008</v>
          </cell>
          <cell r="E87">
            <v>353686.40675999993</v>
          </cell>
          <cell r="F87">
            <v>29709.658167839996</v>
          </cell>
          <cell r="H87"/>
          <cell r="I87"/>
          <cell r="K87">
            <v>15443.324999999999</v>
          </cell>
          <cell r="L87">
            <v>1297.2393</v>
          </cell>
          <cell r="P87"/>
          <cell r="Q87"/>
          <cell r="U87"/>
          <cell r="V87"/>
          <cell r="Z87"/>
          <cell r="AA87"/>
          <cell r="AC87">
            <v>0</v>
          </cell>
          <cell r="AD87">
            <v>0</v>
          </cell>
          <cell r="AF87">
            <v>0</v>
          </cell>
          <cell r="AG87">
            <v>0</v>
          </cell>
          <cell r="AJ87">
            <v>231.61958999999985</v>
          </cell>
          <cell r="AK87">
            <v>19.456045559999989</v>
          </cell>
          <cell r="AP87">
            <v>0</v>
          </cell>
          <cell r="AQ87">
            <v>0</v>
          </cell>
        </row>
        <row r="88">
          <cell r="B88">
            <v>147134.20150000005</v>
          </cell>
          <cell r="C88">
            <v>12359.272926000005</v>
          </cell>
          <cell r="E88">
            <v>402123.85758000007</v>
          </cell>
          <cell r="F88">
            <v>33778.404036720007</v>
          </cell>
          <cell r="H88"/>
          <cell r="I88"/>
          <cell r="K88">
            <v>11005.038</v>
          </cell>
          <cell r="L88">
            <v>924.42319200000009</v>
          </cell>
          <cell r="P88"/>
          <cell r="Q88"/>
          <cell r="U88"/>
          <cell r="V88"/>
          <cell r="Z88"/>
          <cell r="AA88"/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J88">
            <v>1140.5312999999999</v>
          </cell>
          <cell r="AK88">
            <v>95.804629199999994</v>
          </cell>
          <cell r="AP88">
            <v>0</v>
          </cell>
          <cell r="AQ88">
            <v>0</v>
          </cell>
        </row>
        <row r="89">
          <cell r="B89">
            <v>228531.22109999994</v>
          </cell>
          <cell r="C89">
            <v>19196.622572399996</v>
          </cell>
          <cell r="E89">
            <v>470230.13037000003</v>
          </cell>
          <cell r="F89">
            <v>39499.330951080003</v>
          </cell>
          <cell r="H89"/>
          <cell r="I89"/>
          <cell r="K89">
            <v>87623.672000000006</v>
          </cell>
          <cell r="L89">
            <v>7360.3884480000006</v>
          </cell>
          <cell r="P89"/>
          <cell r="Q89"/>
          <cell r="U89"/>
          <cell r="V89"/>
          <cell r="Z89"/>
          <cell r="AA89"/>
          <cell r="AC89">
            <v>0</v>
          </cell>
          <cell r="AD89">
            <v>0</v>
          </cell>
          <cell r="AF89">
            <v>0</v>
          </cell>
          <cell r="AG89">
            <v>0</v>
          </cell>
          <cell r="AJ89">
            <v>51.076019999999993</v>
          </cell>
          <cell r="AK89">
            <v>4.29038568</v>
          </cell>
          <cell r="AP89">
            <v>0</v>
          </cell>
          <cell r="AQ89">
            <v>0</v>
          </cell>
          <cell r="AV89">
            <v>20199.792209999992</v>
          </cell>
          <cell r="AW89">
            <v>1696.7825456399994</v>
          </cell>
        </row>
        <row r="90">
          <cell r="B90">
            <v>160584.23978999996</v>
          </cell>
          <cell r="C90">
            <v>13489.076142359998</v>
          </cell>
          <cell r="E90">
            <v>485578.04472000006</v>
          </cell>
          <cell r="F90">
            <v>40788.555756480011</v>
          </cell>
          <cell r="H90"/>
          <cell r="I90"/>
          <cell r="K90">
            <v>46684.116999999998</v>
          </cell>
          <cell r="L90">
            <v>3921.4658280000003</v>
          </cell>
          <cell r="P90"/>
          <cell r="Q90"/>
          <cell r="U90"/>
          <cell r="V90"/>
          <cell r="Z90"/>
          <cell r="AA90"/>
          <cell r="AC90">
            <v>0</v>
          </cell>
          <cell r="AD90">
            <v>0</v>
          </cell>
          <cell r="AF90">
            <v>0</v>
          </cell>
          <cell r="AG90">
            <v>0</v>
          </cell>
          <cell r="AJ90">
            <v>108.1383999999999</v>
          </cell>
          <cell r="AK90">
            <v>9.0836255999999924</v>
          </cell>
          <cell r="AP90">
            <v>0</v>
          </cell>
          <cell r="AQ90">
            <v>0</v>
          </cell>
          <cell r="AV90">
            <v>12386.845090000004</v>
          </cell>
          <cell r="AW90">
            <v>1040.4949875600005</v>
          </cell>
        </row>
        <row r="91">
          <cell r="B91">
            <v>80573.034250000026</v>
          </cell>
          <cell r="C91">
            <v>6768.1348770000022</v>
          </cell>
          <cell r="E91">
            <v>322345.22943000001</v>
          </cell>
          <cell r="F91">
            <v>27076.999272120003</v>
          </cell>
          <cell r="H91"/>
          <cell r="I91"/>
          <cell r="K91">
            <v>144509.644</v>
          </cell>
          <cell r="L91">
            <v>12138.810096000001</v>
          </cell>
          <cell r="P91"/>
          <cell r="Q91"/>
          <cell r="U91"/>
          <cell r="V91"/>
          <cell r="Z91"/>
          <cell r="AA91"/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J91">
            <v>128.15687999999997</v>
          </cell>
          <cell r="AK91">
            <v>10.765177919999998</v>
          </cell>
          <cell r="AP91">
            <v>0</v>
          </cell>
          <cell r="AQ91">
            <v>0</v>
          </cell>
          <cell r="AV91">
            <v>7561.0147899999993</v>
          </cell>
          <cell r="AW91">
            <v>635.12524236000002</v>
          </cell>
          <cell r="BE91">
            <v>0</v>
          </cell>
          <cell r="BF91">
            <v>0</v>
          </cell>
        </row>
        <row r="92">
          <cell r="B92">
            <v>58599.62955000002</v>
          </cell>
          <cell r="C92">
            <v>4922.3688822000022</v>
          </cell>
          <cell r="E92">
            <v>270042.29315999983</v>
          </cell>
          <cell r="F92">
            <v>22683.552625439988</v>
          </cell>
          <cell r="H92"/>
          <cell r="I92"/>
          <cell r="K92">
            <v>274853.94300000003</v>
          </cell>
          <cell r="L92">
            <v>23087.731212000002</v>
          </cell>
          <cell r="P92"/>
          <cell r="Q92"/>
          <cell r="U92"/>
          <cell r="V92"/>
          <cell r="Z92"/>
          <cell r="AA92"/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J92">
            <v>70.707229999999996</v>
          </cell>
          <cell r="AK92">
            <v>5.9394073199999999</v>
          </cell>
          <cell r="AP92">
            <v>0</v>
          </cell>
          <cell r="AQ92">
            <v>0</v>
          </cell>
          <cell r="AV92">
            <v>10052.74632</v>
          </cell>
          <cell r="AW92">
            <v>844.43069088000004</v>
          </cell>
          <cell r="BB92">
            <v>803.32180000000085</v>
          </cell>
          <cell r="BC92">
            <v>67.47903120000008</v>
          </cell>
          <cell r="BE92">
            <v>0</v>
          </cell>
          <cell r="BF92">
            <v>0</v>
          </cell>
        </row>
        <row r="93">
          <cell r="B93">
            <v>192951.01620000022</v>
          </cell>
          <cell r="C93">
            <v>16207.885360800019</v>
          </cell>
          <cell r="E93">
            <v>686337.83424000023</v>
          </cell>
          <cell r="F93">
            <v>57652.378076160021</v>
          </cell>
          <cell r="H93"/>
          <cell r="I93"/>
          <cell r="K93">
            <v>125804.25000000001</v>
          </cell>
          <cell r="L93">
            <v>10567.557000000003</v>
          </cell>
          <cell r="P93"/>
          <cell r="Q93"/>
          <cell r="U93"/>
          <cell r="V93"/>
          <cell r="Z93"/>
          <cell r="AA93"/>
          <cell r="AC93">
            <v>0</v>
          </cell>
          <cell r="AD93">
            <v>0</v>
          </cell>
          <cell r="AF93">
            <v>0</v>
          </cell>
          <cell r="AG93">
            <v>0</v>
          </cell>
          <cell r="AJ93">
            <v>3735.9544000000019</v>
          </cell>
          <cell r="AK93">
            <v>313.82016960000016</v>
          </cell>
          <cell r="AP93">
            <v>0</v>
          </cell>
          <cell r="AQ93">
            <v>0</v>
          </cell>
          <cell r="AV93">
            <v>53398.698239999983</v>
          </cell>
          <cell r="AW93">
            <v>4485.4906521599987</v>
          </cell>
          <cell r="BB93">
            <v>483.74820000000045</v>
          </cell>
          <cell r="BC93">
            <v>40.634848800000043</v>
          </cell>
          <cell r="BE93">
            <v>0</v>
          </cell>
          <cell r="BF93">
            <v>0</v>
          </cell>
        </row>
        <row r="94">
          <cell r="B94">
            <v>224460.67221999977</v>
          </cell>
          <cell r="C94">
            <v>18854.696466479982</v>
          </cell>
          <cell r="E94">
            <v>686150.15903999959</v>
          </cell>
          <cell r="F94">
            <v>57636.613359359966</v>
          </cell>
          <cell r="H94"/>
          <cell r="I94"/>
          <cell r="K94">
            <v>2936.1080000000002</v>
          </cell>
          <cell r="L94">
            <v>246.63307200000003</v>
          </cell>
          <cell r="P94"/>
          <cell r="Q94"/>
          <cell r="U94"/>
          <cell r="V94"/>
          <cell r="Z94"/>
          <cell r="AA94"/>
          <cell r="AC94">
            <v>0</v>
          </cell>
          <cell r="AD94">
            <v>0</v>
          </cell>
          <cell r="AF94">
            <v>0</v>
          </cell>
          <cell r="AG94">
            <v>0</v>
          </cell>
          <cell r="AJ94">
            <v>4708.6010499999993</v>
          </cell>
          <cell r="AK94">
            <v>395.52248819999994</v>
          </cell>
          <cell r="AP94">
            <v>0</v>
          </cell>
          <cell r="AQ94">
            <v>0</v>
          </cell>
          <cell r="AV94">
            <v>73324.582699999984</v>
          </cell>
          <cell r="AW94">
            <v>6159.2649467999991</v>
          </cell>
          <cell r="BB94">
            <v>356.46300000000002</v>
          </cell>
          <cell r="BC94">
            <v>29.942892000000004</v>
          </cell>
          <cell r="BE94">
            <v>0</v>
          </cell>
          <cell r="BF94">
            <v>0</v>
          </cell>
          <cell r="BH94">
            <v>-55.16971999999997</v>
          </cell>
          <cell r="BI94">
            <v>-4.6342564799999977</v>
          </cell>
        </row>
        <row r="95">
          <cell r="B95">
            <v>294347.3343000001</v>
          </cell>
          <cell r="C95">
            <v>24725.17608120001</v>
          </cell>
          <cell r="E95">
            <v>778132.5278299998</v>
          </cell>
          <cell r="F95">
            <v>65363.132337719988</v>
          </cell>
          <cell r="H95"/>
          <cell r="I95"/>
          <cell r="K95">
            <v>6166.6500000000005</v>
          </cell>
          <cell r="L95">
            <v>517.99860000000012</v>
          </cell>
          <cell r="P95"/>
          <cell r="Q95"/>
          <cell r="U95"/>
          <cell r="V95"/>
          <cell r="Z95"/>
          <cell r="AA95"/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J95">
            <v>772.34394999999972</v>
          </cell>
          <cell r="AK95">
            <v>64.876891799999981</v>
          </cell>
          <cell r="AP95">
            <v>0</v>
          </cell>
          <cell r="AQ95">
            <v>0</v>
          </cell>
          <cell r="AV95">
            <v>116062.28187999999</v>
          </cell>
          <cell r="AW95">
            <v>9749.2316779200009</v>
          </cell>
          <cell r="BB95">
            <v>887.64779999999973</v>
          </cell>
          <cell r="BC95">
            <v>74.562415199999975</v>
          </cell>
          <cell r="BE95">
            <v>0</v>
          </cell>
          <cell r="BF95">
            <v>0</v>
          </cell>
          <cell r="BH95">
            <v>-108.59025</v>
          </cell>
          <cell r="BI95">
            <v>-9.1215810000000008</v>
          </cell>
        </row>
        <row r="96">
          <cell r="B96">
            <v>297817.00680000009</v>
          </cell>
          <cell r="C96">
            <v>25016.62857120001</v>
          </cell>
          <cell r="E96">
            <v>932519.93919999956</v>
          </cell>
          <cell r="F96">
            <v>78331.674892799972</v>
          </cell>
          <cell r="H96"/>
          <cell r="I96"/>
          <cell r="K96">
            <v>-280753.97499999998</v>
          </cell>
          <cell r="L96">
            <v>-23583.333899999998</v>
          </cell>
          <cell r="P96"/>
          <cell r="Q96"/>
          <cell r="U96"/>
          <cell r="V96"/>
          <cell r="Z96"/>
          <cell r="AA96"/>
          <cell r="AC96">
            <v>0</v>
          </cell>
          <cell r="AD96">
            <v>0</v>
          </cell>
          <cell r="AF96">
            <v>0</v>
          </cell>
          <cell r="AG96">
            <v>0</v>
          </cell>
          <cell r="AJ96">
            <v>1640.6240299999999</v>
          </cell>
          <cell r="AK96">
            <v>137.81241851999999</v>
          </cell>
          <cell r="AP96">
            <v>0</v>
          </cell>
          <cell r="AQ96">
            <v>0</v>
          </cell>
          <cell r="AV96">
            <v>107644.59101999998</v>
          </cell>
          <cell r="AW96">
            <v>9042.1456456799988</v>
          </cell>
          <cell r="BB96">
            <v>848.24250000000006</v>
          </cell>
          <cell r="BC96">
            <v>71.252370000000013</v>
          </cell>
          <cell r="BE96">
            <v>0</v>
          </cell>
          <cell r="BF96">
            <v>0</v>
          </cell>
          <cell r="BH96">
            <v>-72.310799999999588</v>
          </cell>
          <cell r="BI96">
            <v>-6.0741071999999656</v>
          </cell>
        </row>
        <row r="106">
          <cell r="B106">
            <v>200852.52992000003</v>
          </cell>
          <cell r="C106">
            <v>16871.612513280004</v>
          </cell>
          <cell r="E106">
            <v>623333.42773999949</v>
          </cell>
          <cell r="F106">
            <v>52360.007930159962</v>
          </cell>
          <cell r="H106"/>
          <cell r="I106"/>
          <cell r="K106">
            <v>183178.08000000002</v>
          </cell>
          <cell r="L106">
            <v>15386.958720000002</v>
          </cell>
          <cell r="P106"/>
          <cell r="Q106"/>
          <cell r="U106"/>
          <cell r="V106"/>
          <cell r="Z106"/>
          <cell r="AA106"/>
          <cell r="AC106">
            <v>0</v>
          </cell>
          <cell r="AD106">
            <v>0</v>
          </cell>
          <cell r="AF106">
            <v>0</v>
          </cell>
          <cell r="AG106">
            <v>0</v>
          </cell>
          <cell r="AJ106">
            <v>23454.596390000021</v>
          </cell>
          <cell r="AK106">
            <v>1970.1860967600019</v>
          </cell>
          <cell r="AP106">
            <v>14154.766639999998</v>
          </cell>
          <cell r="AQ106">
            <v>1189.0003977599999</v>
          </cell>
          <cell r="AV106">
            <v>258027.79084000003</v>
          </cell>
          <cell r="AW106">
            <v>21674.334430560004</v>
          </cell>
          <cell r="BB106">
            <v>915.48720000000048</v>
          </cell>
          <cell r="BC106">
            <v>76.900924800000041</v>
          </cell>
          <cell r="BE106">
            <v>0</v>
          </cell>
          <cell r="BF106">
            <v>0</v>
          </cell>
          <cell r="BH106">
            <v>23.654759999999776</v>
          </cell>
          <cell r="BI106">
            <v>1.9869998399999813</v>
          </cell>
        </row>
        <row r="107">
          <cell r="B107">
            <v>82163.742750000034</v>
          </cell>
          <cell r="C107">
            <v>6901.7543910000031</v>
          </cell>
          <cell r="E107">
            <v>450724.8208099996</v>
          </cell>
          <cell r="F107">
            <v>37860.884948039966</v>
          </cell>
          <cell r="H107"/>
          <cell r="I107"/>
          <cell r="K107">
            <v>-61767.069000000003</v>
          </cell>
          <cell r="L107">
            <v>-5188.4337960000003</v>
          </cell>
          <cell r="P107"/>
          <cell r="Q107"/>
          <cell r="U107"/>
          <cell r="V107"/>
          <cell r="Z107"/>
          <cell r="AA107"/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J107">
            <v>2753.7646499999992</v>
          </cell>
          <cell r="AK107">
            <v>231.31623059999995</v>
          </cell>
          <cell r="AP107">
            <v>944.76960000000031</v>
          </cell>
          <cell r="AQ107">
            <v>79.360646400000036</v>
          </cell>
          <cell r="AV107">
            <v>103902.10006000001</v>
          </cell>
          <cell r="AW107">
            <v>8727.7764050400019</v>
          </cell>
          <cell r="BB107">
            <v>506.45039999999995</v>
          </cell>
          <cell r="BC107">
            <v>42.541833599999997</v>
          </cell>
          <cell r="BE107">
            <v>0</v>
          </cell>
          <cell r="BF107">
            <v>0</v>
          </cell>
          <cell r="BH107">
            <v>68.808629999999852</v>
          </cell>
          <cell r="BI107">
            <v>5.7799249199999876</v>
          </cell>
        </row>
        <row r="108">
          <cell r="B108">
            <v>101062.27764</v>
          </cell>
          <cell r="C108">
            <v>8489.2313217600004</v>
          </cell>
          <cell r="E108">
            <v>471082.97838000004</v>
          </cell>
          <cell r="F108">
            <v>39570.970183920006</v>
          </cell>
          <cell r="H108"/>
          <cell r="I108"/>
          <cell r="K108">
            <v>22392.636000000002</v>
          </cell>
          <cell r="L108">
            <v>1880.9814240000003</v>
          </cell>
          <cell r="P108"/>
          <cell r="Q108"/>
          <cell r="U108"/>
          <cell r="V108"/>
          <cell r="Z108"/>
          <cell r="AA108"/>
          <cell r="AC108">
            <v>0</v>
          </cell>
          <cell r="AD108">
            <v>0</v>
          </cell>
          <cell r="AF108">
            <v>0</v>
          </cell>
          <cell r="AG108">
            <v>0</v>
          </cell>
          <cell r="AJ108">
            <v>32.54034</v>
          </cell>
          <cell r="AK108">
            <v>2.7333885600000003</v>
          </cell>
          <cell r="AP108">
            <v>0</v>
          </cell>
          <cell r="AQ108">
            <v>0</v>
          </cell>
          <cell r="AV108">
            <v>38959.508439999998</v>
          </cell>
          <cell r="AW108">
            <v>3272.5987089599998</v>
          </cell>
          <cell r="BB108">
            <v>692.15700000000004</v>
          </cell>
          <cell r="BC108">
            <v>58.141188000000007</v>
          </cell>
          <cell r="BE108">
            <v>0</v>
          </cell>
          <cell r="BF108">
            <v>0</v>
          </cell>
          <cell r="BH108">
            <v>-31.207780000000028</v>
          </cell>
          <cell r="BI108">
            <v>-2.6214535200000024</v>
          </cell>
        </row>
        <row r="109">
          <cell r="B109">
            <v>117723.54022000017</v>
          </cell>
          <cell r="C109">
            <v>9888.7773784800156</v>
          </cell>
          <cell r="E109">
            <v>511350.37840000034</v>
          </cell>
          <cell r="F109">
            <v>42953.431785600034</v>
          </cell>
          <cell r="H109"/>
          <cell r="I109"/>
          <cell r="K109">
            <v>54008.490000000005</v>
          </cell>
          <cell r="L109">
            <v>4536.7131600000012</v>
          </cell>
          <cell r="P109"/>
          <cell r="Q109"/>
          <cell r="U109"/>
          <cell r="V109"/>
          <cell r="Z109"/>
          <cell r="AA109"/>
          <cell r="AC109">
            <v>0</v>
          </cell>
          <cell r="AD109">
            <v>0</v>
          </cell>
          <cell r="AF109">
            <v>0</v>
          </cell>
          <cell r="AG109">
            <v>0</v>
          </cell>
          <cell r="AJ109">
            <v>929.52127999999936</v>
          </cell>
          <cell r="AK109">
            <v>78.079787519999954</v>
          </cell>
          <cell r="AP109">
            <v>0</v>
          </cell>
          <cell r="AQ109">
            <v>0</v>
          </cell>
          <cell r="AV109">
            <v>38210.562430000005</v>
          </cell>
          <cell r="AW109">
            <v>3209.6872441200007</v>
          </cell>
          <cell r="BB109">
            <v>456.57015000000013</v>
          </cell>
          <cell r="BC109">
            <v>38.351892600000014</v>
          </cell>
          <cell r="BE109">
            <v>0</v>
          </cell>
          <cell r="BF109">
            <v>0</v>
          </cell>
          <cell r="BH109">
            <v>-24.469439999999945</v>
          </cell>
          <cell r="BI109">
            <v>-2.0554329599999956</v>
          </cell>
        </row>
        <row r="110">
          <cell r="B110">
            <v>132704.82504000008</v>
          </cell>
          <cell r="C110">
            <v>11147.205303360008</v>
          </cell>
          <cell r="E110">
            <v>475514.9596599997</v>
          </cell>
          <cell r="F110">
            <v>39943.256611439974</v>
          </cell>
          <cell r="K110">
            <v>65533.826000000001</v>
          </cell>
          <cell r="L110">
            <v>5504.8413840000003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J110">
            <v>56.679149999999936</v>
          </cell>
          <cell r="AK110">
            <v>4.7610485999999952</v>
          </cell>
          <cell r="AP110">
            <v>0</v>
          </cell>
          <cell r="AQ110">
            <v>0</v>
          </cell>
          <cell r="AV110">
            <v>42089.772930000006</v>
          </cell>
          <cell r="AW110">
            <v>3535.5409261200007</v>
          </cell>
          <cell r="BB110">
            <v>1016.3727000000006</v>
          </cell>
          <cell r="BC110">
            <v>85.375306800000047</v>
          </cell>
          <cell r="BE110">
            <v>0</v>
          </cell>
          <cell r="BF110">
            <v>0</v>
          </cell>
          <cell r="BH110">
            <v>11.031239999999991</v>
          </cell>
          <cell r="BI110">
            <v>0.92662415999999936</v>
          </cell>
        </row>
        <row r="111">
          <cell r="B111">
            <v>100602.03993999989</v>
          </cell>
          <cell r="C111">
            <v>8450.5713549599914</v>
          </cell>
          <cell r="E111">
            <v>394577.05592999997</v>
          </cell>
          <cell r="F111">
            <v>33144.47269812</v>
          </cell>
          <cell r="K111">
            <v>44934.855000000003</v>
          </cell>
          <cell r="L111">
            <v>3774.5278200000007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J111">
            <v>77.463199999999958</v>
          </cell>
          <cell r="AK111">
            <v>6.5069087999999971</v>
          </cell>
          <cell r="AP111">
            <v>0</v>
          </cell>
          <cell r="AQ111">
            <v>0</v>
          </cell>
          <cell r="AV111">
            <v>26593.891689999989</v>
          </cell>
          <cell r="AW111">
            <v>2233.8869019599992</v>
          </cell>
          <cell r="BB111">
            <v>221.74047000000033</v>
          </cell>
          <cell r="BC111">
            <v>18.626199480000029</v>
          </cell>
          <cell r="BE111">
            <v>0</v>
          </cell>
          <cell r="BF111">
            <v>0</v>
          </cell>
          <cell r="BH111">
            <v>-7.64054999999993</v>
          </cell>
          <cell r="BI111">
            <v>-0.64180619999999411</v>
          </cell>
        </row>
        <row r="112">
          <cell r="B112">
            <v>69391.810319999931</v>
          </cell>
          <cell r="C112">
            <v>5828.9120668799942</v>
          </cell>
          <cell r="E112">
            <v>303364.32972999976</v>
          </cell>
          <cell r="F112">
            <v>25482.603697319981</v>
          </cell>
          <cell r="K112">
            <v>105719.878</v>
          </cell>
          <cell r="L112">
            <v>8880.4697520000009</v>
          </cell>
          <cell r="AC112">
            <v>0</v>
          </cell>
          <cell r="AD112">
            <v>0</v>
          </cell>
          <cell r="AF112">
            <v>0</v>
          </cell>
          <cell r="AG112">
            <v>0</v>
          </cell>
          <cell r="AJ112">
            <v>89.754000000000005</v>
          </cell>
          <cell r="AK112">
            <v>7.5393360000000005</v>
          </cell>
          <cell r="AP112">
            <v>0</v>
          </cell>
          <cell r="AQ112">
            <v>0</v>
          </cell>
          <cell r="AV112">
            <v>34824.22694</v>
          </cell>
          <cell r="AW112">
            <v>2925.2350629600001</v>
          </cell>
          <cell r="BB112">
            <v>521.32159999999919</v>
          </cell>
          <cell r="BC112">
            <v>43.791014399999938</v>
          </cell>
          <cell r="BE112">
            <v>0</v>
          </cell>
          <cell r="BF112">
            <v>0</v>
          </cell>
          <cell r="BH112">
            <v>-30.969520000000021</v>
          </cell>
          <cell r="BI112">
            <v>-2.6014396800000017</v>
          </cell>
        </row>
        <row r="113">
          <cell r="B113">
            <v>75363.859479999999</v>
          </cell>
          <cell r="C113">
            <v>6330.5641963200005</v>
          </cell>
          <cell r="E113">
            <v>348173.7065100004</v>
          </cell>
          <cell r="F113">
            <v>29246.591346840036</v>
          </cell>
          <cell r="K113">
            <v>308156.32</v>
          </cell>
          <cell r="L113">
            <v>25885.130880000001</v>
          </cell>
          <cell r="AC113">
            <v>0</v>
          </cell>
          <cell r="AD113">
            <v>0</v>
          </cell>
          <cell r="AF113">
            <v>0</v>
          </cell>
          <cell r="AG113">
            <v>0</v>
          </cell>
          <cell r="AJ113">
            <v>92.145440000000008</v>
          </cell>
          <cell r="AK113">
            <v>7.7402169600000015</v>
          </cell>
          <cell r="AP113">
            <v>0</v>
          </cell>
          <cell r="AQ113">
            <v>0</v>
          </cell>
          <cell r="AV113">
            <v>21253.853069999994</v>
          </cell>
          <cell r="AW113">
            <v>1785.3236578799995</v>
          </cell>
          <cell r="BB113">
            <v>3758.5174000000011</v>
          </cell>
          <cell r="BC113">
            <v>315.71546160000008</v>
          </cell>
          <cell r="BE113">
            <v>0</v>
          </cell>
          <cell r="BF113">
            <v>0</v>
          </cell>
          <cell r="BH113">
            <v>-53.132379999999976</v>
          </cell>
          <cell r="BI113">
            <v>-4.4631199199999987</v>
          </cell>
        </row>
        <row r="114">
          <cell r="B114">
            <v>176155.9520600001</v>
          </cell>
          <cell r="C114">
            <v>14797.099973040009</v>
          </cell>
          <cell r="E114">
            <v>665935.69553999952</v>
          </cell>
          <cell r="F114">
            <v>55938.59842535996</v>
          </cell>
          <cell r="K114">
            <v>72994.467000000004</v>
          </cell>
          <cell r="L114">
            <v>6131.5352280000006</v>
          </cell>
          <cell r="AC114">
            <v>0</v>
          </cell>
          <cell r="AD114">
            <v>0</v>
          </cell>
          <cell r="AF114">
            <v>0</v>
          </cell>
          <cell r="AG114">
            <v>0</v>
          </cell>
          <cell r="AJ114">
            <v>3084.0191799999993</v>
          </cell>
          <cell r="AK114">
            <v>259.05761111999993</v>
          </cell>
          <cell r="AP114">
            <v>0</v>
          </cell>
          <cell r="AQ114">
            <v>0</v>
          </cell>
          <cell r="AV114">
            <v>68629.729859999963</v>
          </cell>
          <cell r="AW114">
            <v>5764.8973082399971</v>
          </cell>
          <cell r="BB114">
            <v>1551.4071300000003</v>
          </cell>
          <cell r="BC114">
            <v>130.31819892000004</v>
          </cell>
          <cell r="BE114">
            <v>0</v>
          </cell>
          <cell r="BF114">
            <v>0</v>
          </cell>
          <cell r="BH114">
            <v>-2172.8471999999997</v>
          </cell>
          <cell r="BI114">
            <v>-182.5191648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1F6E-9664-4FEE-A470-3E25D69EBCAC}">
  <sheetPr>
    <pageSetUpPr fitToPage="1"/>
  </sheetPr>
  <dimension ref="A1:AG21"/>
  <sheetViews>
    <sheetView tabSelected="1" zoomScaleNormal="100" workbookViewId="0">
      <selection activeCell="A2" sqref="A2"/>
    </sheetView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39" t="s">
        <v>42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s="27" customFormat="1" ht="24" customHeight="1" x14ac:dyDescent="0.3">
      <c r="A2" s="26"/>
      <c r="B2" s="42" t="s">
        <v>0</v>
      </c>
      <c r="C2" s="43"/>
      <c r="D2" s="44" t="s">
        <v>1</v>
      </c>
      <c r="E2" s="44"/>
      <c r="F2" s="45" t="s">
        <v>2</v>
      </c>
      <c r="G2" s="45"/>
      <c r="H2" s="46" t="s">
        <v>3</v>
      </c>
      <c r="I2" s="46"/>
      <c r="J2" s="47" t="s">
        <v>4</v>
      </c>
      <c r="K2" s="47"/>
      <c r="L2" s="48" t="s">
        <v>5</v>
      </c>
      <c r="M2" s="48"/>
      <c r="N2" s="49" t="s">
        <v>26</v>
      </c>
      <c r="O2" s="49"/>
      <c r="P2" s="50" t="s">
        <v>25</v>
      </c>
      <c r="Q2" s="50"/>
      <c r="R2" s="51" t="s">
        <v>27</v>
      </c>
      <c r="S2" s="52"/>
      <c r="T2" s="31" t="s">
        <v>28</v>
      </c>
      <c r="U2" s="32"/>
      <c r="V2" s="33" t="s">
        <v>29</v>
      </c>
      <c r="W2" s="34"/>
      <c r="X2" s="35" t="s">
        <v>31</v>
      </c>
      <c r="Y2" s="36"/>
      <c r="Z2" s="37" t="s">
        <v>41</v>
      </c>
      <c r="AA2" s="38"/>
      <c r="AB2" s="55" t="s">
        <v>40</v>
      </c>
      <c r="AC2" s="56"/>
      <c r="AD2" s="57" t="s">
        <v>35</v>
      </c>
      <c r="AE2" s="58"/>
      <c r="AF2" s="53" t="s">
        <v>6</v>
      </c>
      <c r="AG2" s="54"/>
    </row>
    <row r="3" spans="1:33" ht="46.8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[1]Summary!B106</f>
        <v>200852.52992000003</v>
      </c>
      <c r="C4" s="7">
        <f>[1]Summary!C106</f>
        <v>16871.612513280004</v>
      </c>
      <c r="D4" s="7">
        <f>[1]Summary!$E106</f>
        <v>623333.42773999949</v>
      </c>
      <c r="E4" s="7">
        <f>[1]Summary!$F106</f>
        <v>52360.007930159962</v>
      </c>
      <c r="F4" s="22">
        <f>[1]Summary!$H106</f>
        <v>0</v>
      </c>
      <c r="G4" s="22">
        <f>[1]Summary!$I106</f>
        <v>0</v>
      </c>
      <c r="H4" s="7">
        <f>[1]Summary!$K106</f>
        <v>183178.08000000002</v>
      </c>
      <c r="I4" s="7">
        <f>[1]Summary!$L106</f>
        <v>15386.958720000002</v>
      </c>
      <c r="J4" s="22">
        <f>[1]Summary!$P106</f>
        <v>0</v>
      </c>
      <c r="K4" s="22">
        <f>[1]Summary!$Q106</f>
        <v>0</v>
      </c>
      <c r="L4" s="22">
        <f>[1]Summary!$U106</f>
        <v>0</v>
      </c>
      <c r="M4" s="22">
        <f>[1]Summary!$V106</f>
        <v>0</v>
      </c>
      <c r="N4" s="22">
        <f>[1]Summary!$Z106</f>
        <v>0</v>
      </c>
      <c r="O4" s="22">
        <f>[1]Summary!$AA106</f>
        <v>0</v>
      </c>
      <c r="P4" s="22">
        <f>[1]Summary!$AC106</f>
        <v>0</v>
      </c>
      <c r="Q4" s="22">
        <f>[1]Summary!$AD106</f>
        <v>0</v>
      </c>
      <c r="R4" s="22">
        <f>[1]Summary!$AF106</f>
        <v>0</v>
      </c>
      <c r="S4" s="22">
        <f>[1]Summary!$AG106</f>
        <v>0</v>
      </c>
      <c r="T4" s="7">
        <f>[1]Summary!$AJ106</f>
        <v>23454.596390000021</v>
      </c>
      <c r="U4" s="7">
        <f>[1]Summary!$AK106</f>
        <v>1970.1860967600019</v>
      </c>
      <c r="V4" s="7">
        <f>[1]Summary!$AP106</f>
        <v>14154.766639999998</v>
      </c>
      <c r="W4" s="7">
        <f>[1]Summary!$AQ106</f>
        <v>1189.0003977599999</v>
      </c>
      <c r="X4" s="7">
        <f>[1]Summary!$AV106</f>
        <v>258027.79084000003</v>
      </c>
      <c r="Y4" s="7">
        <f>[1]Summary!$AW106</f>
        <v>21674.334430560004</v>
      </c>
      <c r="Z4" s="7">
        <f>[1]Summary!$BB106</f>
        <v>915.48720000000048</v>
      </c>
      <c r="AA4" s="7">
        <f>[1]Summary!$BC106</f>
        <v>76.900924800000041</v>
      </c>
      <c r="AB4" s="7">
        <f>[1]Summary!$BE106</f>
        <v>0</v>
      </c>
      <c r="AC4" s="7">
        <f>[1]Summary!$BF106</f>
        <v>0</v>
      </c>
      <c r="AD4" s="7">
        <f>[1]Summary!$BH106</f>
        <v>23.654759999999776</v>
      </c>
      <c r="AE4" s="7">
        <f>[1]Summary!$BI106</f>
        <v>1.9869998399999813</v>
      </c>
      <c r="AF4" s="7">
        <f t="shared" ref="AF4:AG6" si="2">B4+D4+F4+H4+J4+L4+N4+P4+R4+T4+V4+X4+Z4+AB4+AD4</f>
        <v>1303940.3334899996</v>
      </c>
      <c r="AG4" s="8">
        <f t="shared" si="2"/>
        <v>109530.98801315998</v>
      </c>
    </row>
    <row r="5" spans="1:33" x14ac:dyDescent="0.3">
      <c r="A5" s="16" t="s">
        <v>15</v>
      </c>
      <c r="B5" s="23">
        <f>[1]Summary!B107</f>
        <v>82163.742750000034</v>
      </c>
      <c r="C5" s="7">
        <f>[1]Summary!C107</f>
        <v>6901.7543910000031</v>
      </c>
      <c r="D5" s="7">
        <f>[1]Summary!$E107</f>
        <v>450724.8208099996</v>
      </c>
      <c r="E5" s="7">
        <f>[1]Summary!$F107</f>
        <v>37860.884948039966</v>
      </c>
      <c r="F5" s="22">
        <f>[1]Summary!$H107</f>
        <v>0</v>
      </c>
      <c r="G5" s="22">
        <f>[1]Summary!$I107</f>
        <v>0</v>
      </c>
      <c r="H5" s="7">
        <f>[1]Summary!$K107</f>
        <v>-61767.069000000003</v>
      </c>
      <c r="I5" s="7">
        <f>[1]Summary!$L107</f>
        <v>-5188.4337960000003</v>
      </c>
      <c r="J5" s="22">
        <f>[1]Summary!$P107</f>
        <v>0</v>
      </c>
      <c r="K5" s="22">
        <f>[1]Summary!$Q107</f>
        <v>0</v>
      </c>
      <c r="L5" s="22">
        <f>[1]Summary!$U107</f>
        <v>0</v>
      </c>
      <c r="M5" s="22">
        <f>[1]Summary!$V107</f>
        <v>0</v>
      </c>
      <c r="N5" s="22">
        <f>[1]Summary!$Z107</f>
        <v>0</v>
      </c>
      <c r="O5" s="22">
        <f>[1]Summary!$AA107</f>
        <v>0</v>
      </c>
      <c r="P5" s="22">
        <f>[1]Summary!$AC107</f>
        <v>0</v>
      </c>
      <c r="Q5" s="22">
        <f>[1]Summary!$AD107</f>
        <v>0</v>
      </c>
      <c r="R5" s="22">
        <f>[1]Summary!$AF107</f>
        <v>0</v>
      </c>
      <c r="S5" s="22">
        <f>[1]Summary!$AG107</f>
        <v>0</v>
      </c>
      <c r="T5" s="7">
        <f>[1]Summary!$AJ107</f>
        <v>2753.7646499999992</v>
      </c>
      <c r="U5" s="7">
        <f>[1]Summary!$AK107</f>
        <v>231.31623059999995</v>
      </c>
      <c r="V5" s="7">
        <f>[1]Summary!$AP107</f>
        <v>944.76960000000031</v>
      </c>
      <c r="W5" s="7">
        <f>[1]Summary!$AQ107</f>
        <v>79.360646400000036</v>
      </c>
      <c r="X5" s="7">
        <f>[1]Summary!$AV107</f>
        <v>103902.10006000001</v>
      </c>
      <c r="Y5" s="7">
        <f>[1]Summary!$AW107</f>
        <v>8727.7764050400019</v>
      </c>
      <c r="Z5" s="7">
        <f>[1]Summary!$BB107</f>
        <v>506.45039999999995</v>
      </c>
      <c r="AA5" s="7">
        <f>[1]Summary!$BC107</f>
        <v>42.541833599999997</v>
      </c>
      <c r="AB5" s="7">
        <f>[1]Summary!$BE107</f>
        <v>0</v>
      </c>
      <c r="AC5" s="7">
        <f>[1]Summary!$BF107</f>
        <v>0</v>
      </c>
      <c r="AD5" s="7">
        <f>[1]Summary!$BH107</f>
        <v>68.808629999999852</v>
      </c>
      <c r="AE5" s="7">
        <f>[1]Summary!$BI107</f>
        <v>5.7799249199999876</v>
      </c>
      <c r="AF5" s="7">
        <f t="shared" si="2"/>
        <v>579297.38789999962</v>
      </c>
      <c r="AG5" s="8">
        <f t="shared" si="2"/>
        <v>48660.980583599972</v>
      </c>
    </row>
    <row r="6" spans="1:33" x14ac:dyDescent="0.3">
      <c r="A6" s="16" t="s">
        <v>16</v>
      </c>
      <c r="B6" s="23">
        <f>[1]Summary!B108</f>
        <v>101062.27764</v>
      </c>
      <c r="C6" s="7">
        <f>[1]Summary!C108</f>
        <v>8489.2313217600004</v>
      </c>
      <c r="D6" s="7">
        <f>[1]Summary!$E108</f>
        <v>471082.97838000004</v>
      </c>
      <c r="E6" s="7">
        <f>[1]Summary!$F108</f>
        <v>39570.970183920006</v>
      </c>
      <c r="F6" s="22">
        <f>[1]Summary!$H108</f>
        <v>0</v>
      </c>
      <c r="G6" s="22">
        <f>[1]Summary!$I108</f>
        <v>0</v>
      </c>
      <c r="H6" s="7">
        <f>[1]Summary!$K108</f>
        <v>22392.636000000002</v>
      </c>
      <c r="I6" s="7">
        <f>[1]Summary!$L108</f>
        <v>1880.9814240000003</v>
      </c>
      <c r="J6" s="22">
        <f>[1]Summary!$P108</f>
        <v>0</v>
      </c>
      <c r="K6" s="22">
        <f>[1]Summary!$Q108</f>
        <v>0</v>
      </c>
      <c r="L6" s="22">
        <f>[1]Summary!$U108</f>
        <v>0</v>
      </c>
      <c r="M6" s="22">
        <f>[1]Summary!$V108</f>
        <v>0</v>
      </c>
      <c r="N6" s="22">
        <f>[1]Summary!$Z108</f>
        <v>0</v>
      </c>
      <c r="O6" s="22">
        <f>[1]Summary!$AA108</f>
        <v>0</v>
      </c>
      <c r="P6" s="22">
        <f>[1]Summary!$AC108</f>
        <v>0</v>
      </c>
      <c r="Q6" s="22">
        <f>[1]Summary!$AD108</f>
        <v>0</v>
      </c>
      <c r="R6" s="22">
        <f>[1]Summary!$AF108</f>
        <v>0</v>
      </c>
      <c r="S6" s="22">
        <f>[1]Summary!$AG108</f>
        <v>0</v>
      </c>
      <c r="T6" s="7">
        <f>[1]Summary!$AJ108</f>
        <v>32.54034</v>
      </c>
      <c r="U6" s="7">
        <f>[1]Summary!$AK108</f>
        <v>2.7333885600000003</v>
      </c>
      <c r="V6" s="7">
        <f>[1]Summary!$AP108</f>
        <v>0</v>
      </c>
      <c r="W6" s="7">
        <f>[1]Summary!$AQ108</f>
        <v>0</v>
      </c>
      <c r="X6" s="7">
        <f>[1]Summary!$AV108</f>
        <v>38959.508439999998</v>
      </c>
      <c r="Y6" s="7">
        <f>[1]Summary!$AW108</f>
        <v>3272.5987089599998</v>
      </c>
      <c r="Z6" s="7">
        <f>[1]Summary!$BB108</f>
        <v>692.15700000000004</v>
      </c>
      <c r="AA6" s="7">
        <f>[1]Summary!$BC108</f>
        <v>58.141188000000007</v>
      </c>
      <c r="AB6" s="7">
        <f>[1]Summary!$BE108</f>
        <v>0</v>
      </c>
      <c r="AC6" s="7">
        <f>[1]Summary!$BF108</f>
        <v>0</v>
      </c>
      <c r="AD6" s="7">
        <f>[1]Summary!$BH108</f>
        <v>-31.207780000000028</v>
      </c>
      <c r="AE6" s="7">
        <f>[1]Summary!$BI108</f>
        <v>-2.6214535200000024</v>
      </c>
      <c r="AF6" s="7">
        <f t="shared" si="2"/>
        <v>634190.89002000005</v>
      </c>
      <c r="AG6" s="8">
        <f t="shared" si="2"/>
        <v>53272.034761680014</v>
      </c>
    </row>
    <row r="7" spans="1:33" x14ac:dyDescent="0.3">
      <c r="A7" s="16" t="s">
        <v>17</v>
      </c>
      <c r="B7" s="23">
        <f>[1]Summary!B109</f>
        <v>117723.54022000017</v>
      </c>
      <c r="C7" s="7">
        <f>[1]Summary!C109</f>
        <v>9888.7773784800156</v>
      </c>
      <c r="D7" s="7">
        <f>[1]Summary!$E109</f>
        <v>511350.37840000034</v>
      </c>
      <c r="E7" s="7">
        <f>[1]Summary!$F109</f>
        <v>42953.431785600034</v>
      </c>
      <c r="F7" s="22">
        <f>[1]Summary!$H109</f>
        <v>0</v>
      </c>
      <c r="G7" s="22">
        <f>[1]Summary!$I109</f>
        <v>0</v>
      </c>
      <c r="H7" s="7">
        <f>[1]Summary!$K109</f>
        <v>54008.490000000005</v>
      </c>
      <c r="I7" s="7">
        <f>[1]Summary!$L109</f>
        <v>4536.7131600000012</v>
      </c>
      <c r="J7" s="22">
        <f>[1]Summary!$P109</f>
        <v>0</v>
      </c>
      <c r="K7" s="22">
        <f>[1]Summary!$Q109</f>
        <v>0</v>
      </c>
      <c r="L7" s="22">
        <f>[1]Summary!$U109</f>
        <v>0</v>
      </c>
      <c r="M7" s="22">
        <f>[1]Summary!$V109</f>
        <v>0</v>
      </c>
      <c r="N7" s="22">
        <f>[1]Summary!$Z109</f>
        <v>0</v>
      </c>
      <c r="O7" s="22">
        <f>[1]Summary!$AA109</f>
        <v>0</v>
      </c>
      <c r="P7" s="22">
        <f>[1]Summary!$AC109</f>
        <v>0</v>
      </c>
      <c r="Q7" s="22">
        <f>[1]Summary!$AD109</f>
        <v>0</v>
      </c>
      <c r="R7" s="22">
        <f>[1]Summary!$AF109</f>
        <v>0</v>
      </c>
      <c r="S7" s="22">
        <f>[1]Summary!$AG109</f>
        <v>0</v>
      </c>
      <c r="T7" s="7">
        <f>[1]Summary!$AJ109</f>
        <v>929.52127999999936</v>
      </c>
      <c r="U7" s="7">
        <f>[1]Summary!$AK109</f>
        <v>78.079787519999954</v>
      </c>
      <c r="V7" s="7">
        <f>[1]Summary!$AP109</f>
        <v>0</v>
      </c>
      <c r="W7" s="7">
        <f>[1]Summary!$AQ109</f>
        <v>0</v>
      </c>
      <c r="X7" s="7">
        <f>[1]Summary!$AV109</f>
        <v>38210.562430000005</v>
      </c>
      <c r="Y7" s="7">
        <f>[1]Summary!$AW109</f>
        <v>3209.6872441200007</v>
      </c>
      <c r="Z7" s="7">
        <f>[1]Summary!$BB109</f>
        <v>456.57015000000013</v>
      </c>
      <c r="AA7" s="7">
        <f>[1]Summary!$BC109</f>
        <v>38.351892600000014</v>
      </c>
      <c r="AB7" s="7">
        <f>[1]Summary!$BE109</f>
        <v>0</v>
      </c>
      <c r="AC7" s="7">
        <f>[1]Summary!$BF109</f>
        <v>0</v>
      </c>
      <c r="AD7" s="7">
        <f>[1]Summary!$BH109</f>
        <v>-24.469439999999945</v>
      </c>
      <c r="AE7" s="7">
        <f>[1]Summary!$BI109</f>
        <v>-2.0554329599999956</v>
      </c>
      <c r="AF7" s="7">
        <f t="shared" ref="AF7" si="3">B7+D7+F7+H7+J7+L7+N7+P7+R7+T7+V7+X7+Z7+AB7+AD7</f>
        <v>722654.59304000053</v>
      </c>
      <c r="AG7" s="8">
        <f t="shared" ref="AG7" si="4">C7+E7+G7+I7+K7+M7+O7+Q7+S7+U7+W7+Y7+AA7+AC7+AE7</f>
        <v>60702.985815360058</v>
      </c>
    </row>
    <row r="8" spans="1:33" x14ac:dyDescent="0.3">
      <c r="A8" s="16" t="s">
        <v>18</v>
      </c>
      <c r="B8" s="23">
        <f>[1]Summary!B110</f>
        <v>132704.82504000008</v>
      </c>
      <c r="C8" s="7">
        <f>[1]Summary!C110</f>
        <v>11147.205303360008</v>
      </c>
      <c r="D8" s="7">
        <f>[1]Summary!$E110</f>
        <v>475514.9596599997</v>
      </c>
      <c r="E8" s="7">
        <f>[1]Summary!$F110</f>
        <v>39943.256611439974</v>
      </c>
      <c r="F8" s="7"/>
      <c r="G8" s="7"/>
      <c r="H8" s="7">
        <f>[1]Summary!$K110</f>
        <v>65533.826000000001</v>
      </c>
      <c r="I8" s="7">
        <f>[1]Summary!$L110</f>
        <v>5504.8413840000003</v>
      </c>
      <c r="J8" s="7"/>
      <c r="K8" s="7"/>
      <c r="L8" s="7"/>
      <c r="M8" s="7"/>
      <c r="N8" s="7"/>
      <c r="O8" s="7"/>
      <c r="P8" s="22">
        <f>[1]Summary!$AC110</f>
        <v>0</v>
      </c>
      <c r="Q8" s="22">
        <f>[1]Summary!$AD110</f>
        <v>0</v>
      </c>
      <c r="R8" s="22">
        <f>[1]Summary!$AF110</f>
        <v>0</v>
      </c>
      <c r="S8" s="22">
        <f>[1]Summary!$AG110</f>
        <v>0</v>
      </c>
      <c r="T8" s="7">
        <f>[1]Summary!$AJ110</f>
        <v>56.679149999999936</v>
      </c>
      <c r="U8" s="7">
        <f>[1]Summary!$AK110</f>
        <v>4.7610485999999952</v>
      </c>
      <c r="V8" s="7">
        <f>[1]Summary!$AP110</f>
        <v>0</v>
      </c>
      <c r="W8" s="7">
        <f>[1]Summary!$AQ110</f>
        <v>0</v>
      </c>
      <c r="X8" s="7">
        <f>[1]Summary!$AV110</f>
        <v>42089.772930000006</v>
      </c>
      <c r="Y8" s="7">
        <f>[1]Summary!$AW110</f>
        <v>3535.5409261200007</v>
      </c>
      <c r="Z8" s="7">
        <f>[1]Summary!$BB110</f>
        <v>1016.3727000000006</v>
      </c>
      <c r="AA8" s="7">
        <f>[1]Summary!$BC110</f>
        <v>85.375306800000047</v>
      </c>
      <c r="AB8" s="7">
        <f>[1]Summary!$BE110</f>
        <v>0</v>
      </c>
      <c r="AC8" s="7">
        <f>[1]Summary!$BF110</f>
        <v>0</v>
      </c>
      <c r="AD8" s="7">
        <f>[1]Summary!$BH110</f>
        <v>11.031239999999991</v>
      </c>
      <c r="AE8" s="7">
        <f>[1]Summary!$BI110</f>
        <v>0.92662415999999936</v>
      </c>
      <c r="AF8" s="7">
        <f t="shared" ref="AF8" si="5">B8+D8+F8+H8+J8+L8+N8+P8+R8+T8+V8+X8+Z8+AB8+AD8</f>
        <v>716927.46671999968</v>
      </c>
      <c r="AG8" s="8">
        <f t="shared" ref="AG8" si="6">C8+E8+G8+I8+K8+M8+O8+Q8+S8+U8+W8+Y8+AA8+AC8+AE8</f>
        <v>60221.907204479983</v>
      </c>
    </row>
    <row r="9" spans="1:33" x14ac:dyDescent="0.3">
      <c r="A9" s="16" t="s">
        <v>19</v>
      </c>
      <c r="B9" s="23">
        <f>[1]Summary!B111</f>
        <v>100602.03993999989</v>
      </c>
      <c r="C9" s="7">
        <f>[1]Summary!C111</f>
        <v>8450.5713549599914</v>
      </c>
      <c r="D9" s="7">
        <f>[1]Summary!$E111</f>
        <v>394577.05592999997</v>
      </c>
      <c r="E9" s="7">
        <f>[1]Summary!$F111</f>
        <v>33144.47269812</v>
      </c>
      <c r="F9" s="7"/>
      <c r="G9" s="7"/>
      <c r="H9" s="7">
        <f>[1]Summary!$K111</f>
        <v>44934.855000000003</v>
      </c>
      <c r="I9" s="7">
        <f>[1]Summary!$L111</f>
        <v>3774.5278200000007</v>
      </c>
      <c r="J9" s="7"/>
      <c r="K9" s="7"/>
      <c r="L9" s="7"/>
      <c r="M9" s="7"/>
      <c r="N9" s="7"/>
      <c r="O9" s="7"/>
      <c r="P9" s="22">
        <f>[1]Summary!$AC111</f>
        <v>0</v>
      </c>
      <c r="Q9" s="22">
        <f>[1]Summary!$AD111</f>
        <v>0</v>
      </c>
      <c r="R9" s="22">
        <f>[1]Summary!$AF111</f>
        <v>0</v>
      </c>
      <c r="S9" s="22">
        <f>[1]Summary!$AG111</f>
        <v>0</v>
      </c>
      <c r="T9" s="7">
        <f>[1]Summary!$AJ111</f>
        <v>77.463199999999958</v>
      </c>
      <c r="U9" s="7">
        <f>[1]Summary!$AK111</f>
        <v>6.5069087999999971</v>
      </c>
      <c r="V9" s="7">
        <f>[1]Summary!$AP111</f>
        <v>0</v>
      </c>
      <c r="W9" s="7">
        <f>[1]Summary!$AQ111</f>
        <v>0</v>
      </c>
      <c r="X9" s="7">
        <f>[1]Summary!$AV111</f>
        <v>26593.891689999989</v>
      </c>
      <c r="Y9" s="7">
        <f>[1]Summary!$AW111</f>
        <v>2233.8869019599992</v>
      </c>
      <c r="Z9" s="7">
        <f>[1]Summary!$BB111</f>
        <v>221.74047000000033</v>
      </c>
      <c r="AA9" s="7">
        <f>[1]Summary!$BC111</f>
        <v>18.626199480000029</v>
      </c>
      <c r="AB9" s="7">
        <f>[1]Summary!$BE111</f>
        <v>0</v>
      </c>
      <c r="AC9" s="7">
        <f>[1]Summary!$BF111</f>
        <v>0</v>
      </c>
      <c r="AD9" s="7">
        <f>[1]Summary!$BH111</f>
        <v>-7.64054999999993</v>
      </c>
      <c r="AE9" s="7">
        <f>[1]Summary!$BI111</f>
        <v>-0.64180619999999411</v>
      </c>
      <c r="AF9" s="7">
        <f t="shared" ref="AF9" si="7">B9+D9+F9+H9+J9+L9+N9+P9+R9+T9+V9+X9+Z9+AB9+AD9</f>
        <v>566999.40567999973</v>
      </c>
      <c r="AG9" s="8">
        <f t="shared" ref="AG9" si="8">C9+E9+G9+I9+K9+M9+O9+Q9+S9+U9+W9+Y9+AA9+AC9+AE9</f>
        <v>47627.950077119996</v>
      </c>
    </row>
    <row r="10" spans="1:33" x14ac:dyDescent="0.3">
      <c r="A10" s="16" t="s">
        <v>20</v>
      </c>
      <c r="B10" s="23">
        <f>[1]Summary!B112</f>
        <v>69391.810319999931</v>
      </c>
      <c r="C10" s="7">
        <f>[1]Summary!C112</f>
        <v>5828.9120668799942</v>
      </c>
      <c r="D10" s="7">
        <f>[1]Summary!$E112</f>
        <v>303364.32972999976</v>
      </c>
      <c r="E10" s="7">
        <f>[1]Summary!$F112</f>
        <v>25482.603697319981</v>
      </c>
      <c r="F10" s="7"/>
      <c r="G10" s="7"/>
      <c r="H10" s="7">
        <f>[1]Summary!$K112</f>
        <v>105719.878</v>
      </c>
      <c r="I10" s="7">
        <f>[1]Summary!$L112</f>
        <v>8880.4697520000009</v>
      </c>
      <c r="J10" s="7"/>
      <c r="K10" s="7"/>
      <c r="L10" s="7"/>
      <c r="M10" s="7"/>
      <c r="N10" s="7"/>
      <c r="O10" s="7"/>
      <c r="P10" s="22">
        <f>[1]Summary!$AC112</f>
        <v>0</v>
      </c>
      <c r="Q10" s="22">
        <f>[1]Summary!$AD112</f>
        <v>0</v>
      </c>
      <c r="R10" s="22">
        <f>[1]Summary!$AF112</f>
        <v>0</v>
      </c>
      <c r="S10" s="22">
        <f>[1]Summary!$AG112</f>
        <v>0</v>
      </c>
      <c r="T10" s="7">
        <f>[1]Summary!$AJ112</f>
        <v>89.754000000000005</v>
      </c>
      <c r="U10" s="7">
        <f>[1]Summary!$AK112</f>
        <v>7.5393360000000005</v>
      </c>
      <c r="V10" s="7">
        <f>[1]Summary!$AP112</f>
        <v>0</v>
      </c>
      <c r="W10" s="7">
        <f>[1]Summary!$AQ112</f>
        <v>0</v>
      </c>
      <c r="X10" s="7">
        <f>[1]Summary!$AV112</f>
        <v>34824.22694</v>
      </c>
      <c r="Y10" s="7">
        <f>[1]Summary!$AW112</f>
        <v>2925.2350629600001</v>
      </c>
      <c r="Z10" s="7">
        <f>[1]Summary!$BB112</f>
        <v>521.32159999999919</v>
      </c>
      <c r="AA10" s="7">
        <f>[1]Summary!$BC112</f>
        <v>43.791014399999938</v>
      </c>
      <c r="AB10" s="7">
        <f>[1]Summary!$BE112</f>
        <v>0</v>
      </c>
      <c r="AC10" s="7">
        <f>[1]Summary!$BF112</f>
        <v>0</v>
      </c>
      <c r="AD10" s="7">
        <f>[1]Summary!$BH112</f>
        <v>-30.969520000000021</v>
      </c>
      <c r="AE10" s="7">
        <f>[1]Summary!$BI112</f>
        <v>-2.6014396800000017</v>
      </c>
      <c r="AF10" s="7">
        <f t="shared" ref="AF10" si="9">B10+D10+F10+H10+J10+L10+N10+P10+R10+T10+V10+X10+Z10+AB10+AD10</f>
        <v>513880.3510699998</v>
      </c>
      <c r="AG10" s="8">
        <f t="shared" ref="AG10" si="10">C10+E10+G10+I10+K10+M10+O10+Q10+S10+U10+W10+Y10+AA10+AC10+AE10</f>
        <v>43165.949489879968</v>
      </c>
    </row>
    <row r="11" spans="1:33" x14ac:dyDescent="0.3">
      <c r="A11" s="16" t="s">
        <v>21</v>
      </c>
      <c r="B11" s="23">
        <f>[1]Summary!B113</f>
        <v>75363.859479999999</v>
      </c>
      <c r="C11" s="7">
        <f>[1]Summary!C113</f>
        <v>6330.5641963200005</v>
      </c>
      <c r="D11" s="7">
        <f>[1]Summary!$E113</f>
        <v>348173.7065100004</v>
      </c>
      <c r="E11" s="7">
        <f>[1]Summary!$F113</f>
        <v>29246.591346840036</v>
      </c>
      <c r="F11" s="7"/>
      <c r="G11" s="7"/>
      <c r="H11" s="7">
        <f>[1]Summary!$K113</f>
        <v>308156.32</v>
      </c>
      <c r="I11" s="7">
        <f>[1]Summary!$L113</f>
        <v>25885.130880000001</v>
      </c>
      <c r="J11" s="7"/>
      <c r="K11" s="7"/>
      <c r="L11" s="7"/>
      <c r="M11" s="7"/>
      <c r="N11" s="7"/>
      <c r="O11" s="7"/>
      <c r="P11" s="22">
        <f>[1]Summary!$AC113</f>
        <v>0</v>
      </c>
      <c r="Q11" s="22">
        <f>[1]Summary!$AD113</f>
        <v>0</v>
      </c>
      <c r="R11" s="22">
        <f>[1]Summary!$AF113</f>
        <v>0</v>
      </c>
      <c r="S11" s="22">
        <f>[1]Summary!$AG113</f>
        <v>0</v>
      </c>
      <c r="T11" s="7">
        <f>[1]Summary!$AJ113</f>
        <v>92.145440000000008</v>
      </c>
      <c r="U11" s="7">
        <f>[1]Summary!$AK113</f>
        <v>7.7402169600000015</v>
      </c>
      <c r="V11" s="7">
        <f>[1]Summary!$AP113</f>
        <v>0</v>
      </c>
      <c r="W11" s="7">
        <f>[1]Summary!$AQ113</f>
        <v>0</v>
      </c>
      <c r="X11" s="7">
        <f>[1]Summary!$AV113</f>
        <v>21253.853069999994</v>
      </c>
      <c r="Y11" s="7">
        <f>[1]Summary!$AW113</f>
        <v>1785.3236578799995</v>
      </c>
      <c r="Z11" s="7">
        <f>[1]Summary!$BB113</f>
        <v>3758.5174000000011</v>
      </c>
      <c r="AA11" s="7">
        <f>[1]Summary!$BC113</f>
        <v>315.71546160000008</v>
      </c>
      <c r="AB11" s="7">
        <f>[1]Summary!$BE113</f>
        <v>0</v>
      </c>
      <c r="AC11" s="7">
        <f>[1]Summary!$BF113</f>
        <v>0</v>
      </c>
      <c r="AD11" s="7">
        <f>[1]Summary!$BH113</f>
        <v>-53.132379999999976</v>
      </c>
      <c r="AE11" s="7">
        <f>[1]Summary!$BI113</f>
        <v>-4.4631199199999987</v>
      </c>
      <c r="AF11" s="7">
        <f t="shared" ref="AF11" si="11">B11+D11+F11+H11+J11+L11+N11+P11+R11+T11+V11+X11+Z11+AB11+AD11</f>
        <v>756745.26952000032</v>
      </c>
      <c r="AG11" s="8">
        <f t="shared" ref="AG11" si="12">C11+E11+G11+I11+K11+M11+O11+Q11+S11+U11+W11+Y11+AA11+AC11+AE11</f>
        <v>63566.602639680037</v>
      </c>
    </row>
    <row r="12" spans="1:33" x14ac:dyDescent="0.3">
      <c r="A12" s="16" t="s">
        <v>22</v>
      </c>
      <c r="B12" s="23">
        <f>[1]Summary!B114</f>
        <v>176155.9520600001</v>
      </c>
      <c r="C12" s="7">
        <f>[1]Summary!C114</f>
        <v>14797.099973040009</v>
      </c>
      <c r="D12" s="7">
        <f>[1]Summary!$E114</f>
        <v>665935.69553999952</v>
      </c>
      <c r="E12" s="7">
        <f>[1]Summary!$F114</f>
        <v>55938.59842535996</v>
      </c>
      <c r="F12" s="7"/>
      <c r="G12" s="7"/>
      <c r="H12" s="7">
        <f>[1]Summary!$K114</f>
        <v>72994.467000000004</v>
      </c>
      <c r="I12" s="7">
        <f>[1]Summary!$L114</f>
        <v>6131.5352280000006</v>
      </c>
      <c r="J12" s="7"/>
      <c r="K12" s="7"/>
      <c r="L12" s="7"/>
      <c r="M12" s="7"/>
      <c r="N12" s="7"/>
      <c r="O12" s="7"/>
      <c r="P12" s="22">
        <f>[1]Summary!$AC114</f>
        <v>0</v>
      </c>
      <c r="Q12" s="22">
        <f>[1]Summary!$AD114</f>
        <v>0</v>
      </c>
      <c r="R12" s="22">
        <f>[1]Summary!$AF114</f>
        <v>0</v>
      </c>
      <c r="S12" s="22">
        <f>[1]Summary!$AG114</f>
        <v>0</v>
      </c>
      <c r="T12" s="7">
        <f>[1]Summary!$AJ114</f>
        <v>3084.0191799999993</v>
      </c>
      <c r="U12" s="7">
        <f>[1]Summary!$AK114</f>
        <v>259.05761111999993</v>
      </c>
      <c r="V12" s="7">
        <f>[1]Summary!$AP114</f>
        <v>0</v>
      </c>
      <c r="W12" s="7">
        <f>[1]Summary!$AQ114</f>
        <v>0</v>
      </c>
      <c r="X12" s="7">
        <f>[1]Summary!$AV114</f>
        <v>68629.729859999963</v>
      </c>
      <c r="Y12" s="7">
        <f>[1]Summary!$AW114</f>
        <v>5764.8973082399971</v>
      </c>
      <c r="Z12" s="7">
        <f>[1]Summary!$BB114</f>
        <v>1551.4071300000003</v>
      </c>
      <c r="AA12" s="7">
        <f>[1]Summary!$BC114</f>
        <v>130.31819892000004</v>
      </c>
      <c r="AB12" s="7">
        <f>[1]Summary!$BE114</f>
        <v>0</v>
      </c>
      <c r="AC12" s="7">
        <f>[1]Summary!$BF114</f>
        <v>0</v>
      </c>
      <c r="AD12" s="7">
        <f>[1]Summary!$BH114</f>
        <v>-2172.8471999999997</v>
      </c>
      <c r="AE12" s="7">
        <f>[1]Summary!$BI114</f>
        <v>-182.5191648</v>
      </c>
      <c r="AF12" s="7">
        <f t="shared" ref="AF12" si="13">B12+D12+F12+H12+J12+L12+N12+P12+R12+T12+V12+X12+Z12+AB12+AD12</f>
        <v>986178.4235699994</v>
      </c>
      <c r="AG12" s="8">
        <f t="shared" ref="AG12" si="14">C12+E12+G12+I12+K12+M12+O12+Q12+S12+U12+W12+Y12+AA12+AC12+AE12</f>
        <v>82838.987579879962</v>
      </c>
    </row>
    <row r="13" spans="1:33" x14ac:dyDescent="0.3">
      <c r="A13" s="16" t="s">
        <v>23</v>
      </c>
      <c r="B13" s="2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1:33" x14ac:dyDescent="0.3">
      <c r="A14" s="16" t="s">
        <v>24</v>
      </c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8"/>
    </row>
    <row r="15" spans="1:33" ht="15" thickBot="1" x14ac:dyDescent="0.35">
      <c r="A15" s="16" t="s">
        <v>11</v>
      </c>
      <c r="B15" s="2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</row>
    <row r="16" spans="1:33" ht="15" thickBot="1" x14ac:dyDescent="0.35">
      <c r="A16" s="19" t="s">
        <v>12</v>
      </c>
      <c r="B16" s="17">
        <f t="shared" ref="B16:AG16" si="15">SUM(B4:B15)</f>
        <v>1056020.5773700003</v>
      </c>
      <c r="C16" s="20">
        <f t="shared" si="15"/>
        <v>88705.728499080025</v>
      </c>
      <c r="D16" s="21">
        <f t="shared" si="15"/>
        <v>4244057.3526999988</v>
      </c>
      <c r="E16" s="20">
        <f t="shared" si="15"/>
        <v>356500.81762679992</v>
      </c>
      <c r="F16" s="21">
        <f t="shared" si="15"/>
        <v>0</v>
      </c>
      <c r="G16" s="20">
        <f t="shared" si="15"/>
        <v>0</v>
      </c>
      <c r="H16" s="21">
        <f t="shared" si="15"/>
        <v>795151.48300000001</v>
      </c>
      <c r="I16" s="20">
        <f t="shared" si="15"/>
        <v>66792.724572000006</v>
      </c>
      <c r="J16" s="21">
        <f t="shared" si="15"/>
        <v>0</v>
      </c>
      <c r="K16" s="20">
        <f t="shared" si="15"/>
        <v>0</v>
      </c>
      <c r="L16" s="21">
        <f t="shared" si="15"/>
        <v>0</v>
      </c>
      <c r="M16" s="20">
        <f t="shared" si="15"/>
        <v>0</v>
      </c>
      <c r="N16" s="21">
        <f t="shared" si="15"/>
        <v>0</v>
      </c>
      <c r="O16" s="20">
        <f t="shared" si="15"/>
        <v>0</v>
      </c>
      <c r="P16" s="20">
        <f t="shared" si="15"/>
        <v>0</v>
      </c>
      <c r="Q16" s="20">
        <f t="shared" si="15"/>
        <v>0</v>
      </c>
      <c r="R16" s="20">
        <f t="shared" si="15"/>
        <v>0</v>
      </c>
      <c r="S16" s="20">
        <f t="shared" si="15"/>
        <v>0</v>
      </c>
      <c r="T16" s="20">
        <f t="shared" si="15"/>
        <v>30570.483630000017</v>
      </c>
      <c r="U16" s="20">
        <f t="shared" si="15"/>
        <v>2567.9206249200015</v>
      </c>
      <c r="V16" s="20">
        <f t="shared" si="15"/>
        <v>15099.536239999998</v>
      </c>
      <c r="W16" s="20">
        <f>SUM(W4:W15)</f>
        <v>1268.3610441599999</v>
      </c>
      <c r="X16" s="20">
        <f t="shared" si="15"/>
        <v>632491.43625999987</v>
      </c>
      <c r="Y16" s="20">
        <f>SUM(Y4:Y15)</f>
        <v>53129.280645840008</v>
      </c>
      <c r="Z16" s="20">
        <f t="shared" ref="Z16:AE16" si="16">SUM(Z4:Z15)</f>
        <v>9640.02405</v>
      </c>
      <c r="AA16" s="20">
        <f t="shared" si="16"/>
        <v>809.76202020000005</v>
      </c>
      <c r="AB16" s="20">
        <f t="shared" si="16"/>
        <v>0</v>
      </c>
      <c r="AC16" s="20">
        <f t="shared" si="16"/>
        <v>0</v>
      </c>
      <c r="AD16" s="20">
        <f t="shared" si="16"/>
        <v>-2216.7722399999998</v>
      </c>
      <c r="AE16" s="20">
        <f t="shared" si="16"/>
        <v>-186.20886816000001</v>
      </c>
      <c r="AF16" s="20">
        <f>SUM(AF4:AF15)</f>
        <v>6780814.1210099999</v>
      </c>
      <c r="AG16" s="18">
        <f t="shared" si="15"/>
        <v>569588.38616483985</v>
      </c>
    </row>
    <row r="17" spans="1:33" x14ac:dyDescent="0.3">
      <c r="A17" s="9"/>
      <c r="B17" s="30"/>
      <c r="C17" s="30"/>
      <c r="D17" s="30"/>
      <c r="E17" s="30"/>
      <c r="F17" s="30"/>
      <c r="G17" s="30"/>
      <c r="H17" s="30"/>
      <c r="I17" s="30"/>
      <c r="J17" s="30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34</v>
      </c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38</v>
      </c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39</v>
      </c>
      <c r="B21" s="25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NnwZl0/tmYKLRCMlIavOv3BlA/VQpbEHWtoueeJnQ85cxfvcs5ZgwWGtH1vkI4EdfNumX7b0gvetOfLfIyKq8Q==" saltValue="Y4vKrKgDA2YTlfIrG/4w/Q==" spinCount="100000" sheet="1" selectLockedCells="1" selectUnlockedCells="1"/>
  <mergeCells count="18"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B2:AC2"/>
    <mergeCell ref="AD2:AE2"/>
    <mergeCell ref="B17:J17"/>
    <mergeCell ref="T2:U2"/>
    <mergeCell ref="V2:W2"/>
    <mergeCell ref="X2:Y2"/>
    <mergeCell ref="Z2:AA2"/>
  </mergeCells>
  <printOptions horizontalCentered="1" gridLines="1"/>
  <pageMargins left="0.25" right="0.25" top="0.75" bottom="0.75" header="0.3" footer="0.3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209D-FEF0-4294-B8A3-161F434EA41E}">
  <sheetPr>
    <pageSetUpPr fitToPage="1"/>
  </sheetPr>
  <dimension ref="A1:AG21"/>
  <sheetViews>
    <sheetView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39" t="s">
        <v>30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s="27" customFormat="1" ht="24" customHeight="1" x14ac:dyDescent="0.3">
      <c r="A2" s="26"/>
      <c r="B2" s="42" t="s">
        <v>0</v>
      </c>
      <c r="C2" s="43"/>
      <c r="D2" s="44" t="s">
        <v>1</v>
      </c>
      <c r="E2" s="44"/>
      <c r="F2" s="45" t="s">
        <v>2</v>
      </c>
      <c r="G2" s="45"/>
      <c r="H2" s="46" t="s">
        <v>3</v>
      </c>
      <c r="I2" s="46"/>
      <c r="J2" s="47" t="s">
        <v>4</v>
      </c>
      <c r="K2" s="47"/>
      <c r="L2" s="48" t="s">
        <v>5</v>
      </c>
      <c r="M2" s="48"/>
      <c r="N2" s="49" t="s">
        <v>26</v>
      </c>
      <c r="O2" s="49"/>
      <c r="P2" s="50" t="s">
        <v>25</v>
      </c>
      <c r="Q2" s="50"/>
      <c r="R2" s="51" t="s">
        <v>27</v>
      </c>
      <c r="S2" s="52"/>
      <c r="T2" s="31" t="s">
        <v>28</v>
      </c>
      <c r="U2" s="32"/>
      <c r="V2" s="33" t="s">
        <v>29</v>
      </c>
      <c r="W2" s="34"/>
      <c r="X2" s="35" t="s">
        <v>31</v>
      </c>
      <c r="Y2" s="36"/>
      <c r="Z2" s="37" t="s">
        <v>41</v>
      </c>
      <c r="AA2" s="38"/>
      <c r="AB2" s="55" t="s">
        <v>40</v>
      </c>
      <c r="AC2" s="56"/>
      <c r="AD2" s="57" t="s">
        <v>35</v>
      </c>
      <c r="AE2" s="58"/>
      <c r="AF2" s="53" t="s">
        <v>6</v>
      </c>
      <c r="AG2" s="54"/>
    </row>
    <row r="3" spans="1:33" ht="46.8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[1]Summary!B85</f>
        <v>268549.89534999983</v>
      </c>
      <c r="C4" s="7">
        <f>[1]Summary!C85</f>
        <v>22558.191209399989</v>
      </c>
      <c r="D4" s="7">
        <f>[1]Summary!$E85</f>
        <v>673336.30559999926</v>
      </c>
      <c r="E4" s="7">
        <f>[1]Summary!$F85</f>
        <v>56560.249670399942</v>
      </c>
      <c r="F4" s="22">
        <f>[1]Summary!$H85</f>
        <v>0</v>
      </c>
      <c r="G4" s="22">
        <f>[1]Summary!$I85</f>
        <v>0</v>
      </c>
      <c r="H4" s="7">
        <f>[1]Summary!$K85</f>
        <v>116855.55200000001</v>
      </c>
      <c r="I4" s="7">
        <f>[1]Summary!$L85</f>
        <v>9815.8663680000009</v>
      </c>
      <c r="J4" s="22">
        <f>[1]Summary!$P85</f>
        <v>0</v>
      </c>
      <c r="K4" s="22">
        <f>[1]Summary!$Q85</f>
        <v>0</v>
      </c>
      <c r="L4" s="22">
        <f>[1]Summary!$U85</f>
        <v>0</v>
      </c>
      <c r="M4" s="22">
        <f>[1]Summary!$V85</f>
        <v>0</v>
      </c>
      <c r="N4" s="22">
        <f>[1]Summary!$Z85</f>
        <v>0</v>
      </c>
      <c r="O4" s="22">
        <f>[1]Summary!$AA85</f>
        <v>0</v>
      </c>
      <c r="P4" s="22">
        <f>[1]Summary!$AC85</f>
        <v>0</v>
      </c>
      <c r="Q4" s="22">
        <f>[1]Summary!$AD85</f>
        <v>0</v>
      </c>
      <c r="R4" s="22">
        <f>[1]Summary!$AF85</f>
        <v>0</v>
      </c>
      <c r="S4" s="22">
        <f>[1]Summary!$AG85</f>
        <v>0</v>
      </c>
      <c r="T4" s="7">
        <f>[1]Summary!$AJ85</f>
        <v>27920.358899999996</v>
      </c>
      <c r="U4" s="7">
        <f>[1]Summary!$AK85</f>
        <v>2345.3101475999997</v>
      </c>
      <c r="V4" s="7">
        <f>[1]Summary!$AP85</f>
        <v>15146.544400000004</v>
      </c>
      <c r="W4" s="7">
        <f>[1]Summary!$AQ85</f>
        <v>1272.3097296000005</v>
      </c>
      <c r="X4" s="22"/>
      <c r="Y4" s="22"/>
      <c r="Z4" s="22"/>
      <c r="AA4" s="22"/>
      <c r="AB4" s="22"/>
      <c r="AC4" s="22"/>
      <c r="AD4" s="22"/>
      <c r="AE4" s="22"/>
      <c r="AF4" s="7">
        <f t="shared" ref="AF4:AG9" si="2">B4+D4+F4+H4+J4+L4+N4+P4+R4+T4+V4+X4</f>
        <v>1101808.6562499991</v>
      </c>
      <c r="AG4" s="8">
        <f t="shared" si="2"/>
        <v>92551.927124999944</v>
      </c>
    </row>
    <row r="5" spans="1:33" x14ac:dyDescent="0.3">
      <c r="A5" s="16" t="s">
        <v>15</v>
      </c>
      <c r="B5" s="23">
        <f>[1]Summary!B86</f>
        <v>110319.92780000003</v>
      </c>
      <c r="C5" s="7">
        <f>[1]Summary!C86</f>
        <v>9266.873935200003</v>
      </c>
      <c r="D5" s="7">
        <f>[1]Summary!$E86</f>
        <v>360476.50990999973</v>
      </c>
      <c r="E5" s="7">
        <f>[1]Summary!$F86</f>
        <v>30280.02683243998</v>
      </c>
      <c r="F5" s="22">
        <f>[1]Summary!$H86</f>
        <v>0</v>
      </c>
      <c r="G5" s="22">
        <f>[1]Summary!$I86</f>
        <v>0</v>
      </c>
      <c r="H5" s="7">
        <f>[1]Summary!$K86</f>
        <v>-68071.260000000009</v>
      </c>
      <c r="I5" s="7">
        <f>[1]Summary!$L86</f>
        <v>-5717.9858400000012</v>
      </c>
      <c r="J5" s="22">
        <f>[1]Summary!$P86</f>
        <v>0</v>
      </c>
      <c r="K5" s="22">
        <f>[1]Summary!$Q86</f>
        <v>0</v>
      </c>
      <c r="L5" s="22">
        <f>[1]Summary!$U86</f>
        <v>0</v>
      </c>
      <c r="M5" s="22">
        <f>[1]Summary!$V86</f>
        <v>0</v>
      </c>
      <c r="N5" s="22">
        <f>[1]Summary!$Z86</f>
        <v>0</v>
      </c>
      <c r="O5" s="22">
        <f>[1]Summary!$AA86</f>
        <v>0</v>
      </c>
      <c r="P5" s="22">
        <f>[1]Summary!$AC86</f>
        <v>0</v>
      </c>
      <c r="Q5" s="22">
        <f>[1]Summary!$AD86</f>
        <v>0</v>
      </c>
      <c r="R5" s="22">
        <f>[1]Summary!$AF86</f>
        <v>0</v>
      </c>
      <c r="S5" s="22">
        <f>[1]Summary!$AG86</f>
        <v>0</v>
      </c>
      <c r="T5" s="7">
        <f>[1]Summary!$AJ86</f>
        <v>2005.2368200000005</v>
      </c>
      <c r="U5" s="7">
        <f>[1]Summary!$AK86</f>
        <v>168.43989288000006</v>
      </c>
      <c r="V5" s="7">
        <f>[1]Summary!$AP86</f>
        <v>612.04610000000025</v>
      </c>
      <c r="W5" s="7">
        <f>[1]Summary!$AQ86</f>
        <v>51.411872400000021</v>
      </c>
      <c r="X5" s="22"/>
      <c r="Y5" s="22"/>
      <c r="Z5" s="22"/>
      <c r="AA5" s="22"/>
      <c r="AB5" s="22"/>
      <c r="AC5" s="22"/>
      <c r="AD5" s="22"/>
      <c r="AE5" s="22"/>
      <c r="AF5" s="7">
        <f t="shared" si="2"/>
        <v>405342.4606299997</v>
      </c>
      <c r="AG5" s="8">
        <f t="shared" si="2"/>
        <v>34048.766692919984</v>
      </c>
    </row>
    <row r="6" spans="1:33" x14ac:dyDescent="0.3">
      <c r="A6" s="16" t="s">
        <v>16</v>
      </c>
      <c r="B6" s="23">
        <f>[1]Summary!B87</f>
        <v>124800.6765200001</v>
      </c>
      <c r="C6" s="7">
        <f>[1]Summary!C87</f>
        <v>10483.256827680008</v>
      </c>
      <c r="D6" s="7">
        <f>[1]Summary!$E87</f>
        <v>353686.40675999993</v>
      </c>
      <c r="E6" s="7">
        <f>[1]Summary!$F87</f>
        <v>29709.658167839996</v>
      </c>
      <c r="F6" s="22">
        <f>[1]Summary!$H87</f>
        <v>0</v>
      </c>
      <c r="G6" s="22">
        <f>[1]Summary!$I87</f>
        <v>0</v>
      </c>
      <c r="H6" s="7">
        <f>[1]Summary!$K87</f>
        <v>15443.324999999999</v>
      </c>
      <c r="I6" s="7">
        <f>[1]Summary!$L87</f>
        <v>1297.2393</v>
      </c>
      <c r="J6" s="22">
        <f>[1]Summary!$P87</f>
        <v>0</v>
      </c>
      <c r="K6" s="22">
        <f>[1]Summary!$Q87</f>
        <v>0</v>
      </c>
      <c r="L6" s="22">
        <f>[1]Summary!$U87</f>
        <v>0</v>
      </c>
      <c r="M6" s="22">
        <f>[1]Summary!$V87</f>
        <v>0</v>
      </c>
      <c r="N6" s="22">
        <f>[1]Summary!$Z87</f>
        <v>0</v>
      </c>
      <c r="O6" s="22">
        <f>[1]Summary!$AA87</f>
        <v>0</v>
      </c>
      <c r="P6" s="22">
        <f>[1]Summary!$AC87</f>
        <v>0</v>
      </c>
      <c r="Q6" s="22">
        <f>[1]Summary!$AD87</f>
        <v>0</v>
      </c>
      <c r="R6" s="22">
        <f>[1]Summary!$AF87</f>
        <v>0</v>
      </c>
      <c r="S6" s="22">
        <f>[1]Summary!$AG87</f>
        <v>0</v>
      </c>
      <c r="T6" s="7">
        <f>[1]Summary!$AJ87</f>
        <v>231.61958999999985</v>
      </c>
      <c r="U6" s="7">
        <f>[1]Summary!$AK87</f>
        <v>19.456045559999989</v>
      </c>
      <c r="V6" s="22">
        <f>[1]Summary!$AP87</f>
        <v>0</v>
      </c>
      <c r="W6" s="22">
        <f>[1]Summary!$AQ87</f>
        <v>0</v>
      </c>
      <c r="X6" s="22"/>
      <c r="Y6" s="22"/>
      <c r="Z6" s="22"/>
      <c r="AA6" s="22"/>
      <c r="AB6" s="22"/>
      <c r="AC6" s="22"/>
      <c r="AD6" s="22"/>
      <c r="AE6" s="22"/>
      <c r="AF6" s="7">
        <f t="shared" si="2"/>
        <v>494162.02787000005</v>
      </c>
      <c r="AG6" s="8">
        <f t="shared" si="2"/>
        <v>41509.610341080006</v>
      </c>
    </row>
    <row r="7" spans="1:33" x14ac:dyDescent="0.3">
      <c r="A7" s="16" t="s">
        <v>17</v>
      </c>
      <c r="B7" s="23">
        <f>[1]Summary!B88</f>
        <v>147134.20150000005</v>
      </c>
      <c r="C7" s="7">
        <f>[1]Summary!C88</f>
        <v>12359.272926000005</v>
      </c>
      <c r="D7" s="7">
        <f>[1]Summary!$E88</f>
        <v>402123.85758000007</v>
      </c>
      <c r="E7" s="7">
        <f>[1]Summary!$F88</f>
        <v>33778.404036720007</v>
      </c>
      <c r="F7" s="22">
        <f>[1]Summary!$H88</f>
        <v>0</v>
      </c>
      <c r="G7" s="22">
        <f>[1]Summary!$I88</f>
        <v>0</v>
      </c>
      <c r="H7" s="7">
        <f>[1]Summary!$K88</f>
        <v>11005.038</v>
      </c>
      <c r="I7" s="7">
        <f>[1]Summary!$L88</f>
        <v>924.42319200000009</v>
      </c>
      <c r="J7" s="22">
        <f>[1]Summary!$P88</f>
        <v>0</v>
      </c>
      <c r="K7" s="22">
        <f>[1]Summary!$Q88</f>
        <v>0</v>
      </c>
      <c r="L7" s="22">
        <f>[1]Summary!$U88</f>
        <v>0</v>
      </c>
      <c r="M7" s="22">
        <f>[1]Summary!$V88</f>
        <v>0</v>
      </c>
      <c r="N7" s="22">
        <f>[1]Summary!$Z88</f>
        <v>0</v>
      </c>
      <c r="O7" s="22">
        <f>[1]Summary!$AA88</f>
        <v>0</v>
      </c>
      <c r="P7" s="22">
        <f>[1]Summary!$AC88</f>
        <v>0</v>
      </c>
      <c r="Q7" s="22">
        <f>[1]Summary!$AD88</f>
        <v>0</v>
      </c>
      <c r="R7" s="22">
        <f>[1]Summary!$AF88</f>
        <v>0</v>
      </c>
      <c r="S7" s="22">
        <f>[1]Summary!$AG88</f>
        <v>0</v>
      </c>
      <c r="T7" s="7">
        <f>[1]Summary!$AJ88</f>
        <v>1140.5312999999999</v>
      </c>
      <c r="U7" s="7">
        <f>[1]Summary!$AK88</f>
        <v>95.804629199999994</v>
      </c>
      <c r="V7" s="22">
        <f>[1]Summary!$AP88</f>
        <v>0</v>
      </c>
      <c r="W7" s="22">
        <f>[1]Summary!$AQ88</f>
        <v>0</v>
      </c>
      <c r="X7" s="22"/>
      <c r="Y7" s="22"/>
      <c r="Z7" s="22"/>
      <c r="AA7" s="22"/>
      <c r="AB7" s="22"/>
      <c r="AC7" s="22"/>
      <c r="AD7" s="22"/>
      <c r="AE7" s="22"/>
      <c r="AF7" s="7">
        <f t="shared" si="2"/>
        <v>561403.62838000024</v>
      </c>
      <c r="AG7" s="8">
        <f t="shared" si="2"/>
        <v>47157.904783920014</v>
      </c>
    </row>
    <row r="8" spans="1:33" x14ac:dyDescent="0.3">
      <c r="A8" s="16" t="s">
        <v>18</v>
      </c>
      <c r="B8" s="23">
        <f>[1]Summary!B89</f>
        <v>228531.22109999994</v>
      </c>
      <c r="C8" s="7">
        <f>[1]Summary!C89</f>
        <v>19196.622572399996</v>
      </c>
      <c r="D8" s="7">
        <f>[1]Summary!$E89</f>
        <v>470230.13037000003</v>
      </c>
      <c r="E8" s="7">
        <f>[1]Summary!$F89</f>
        <v>39499.330951080003</v>
      </c>
      <c r="F8" s="22">
        <f>[1]Summary!$H89</f>
        <v>0</v>
      </c>
      <c r="G8" s="22">
        <f>[1]Summary!$I89</f>
        <v>0</v>
      </c>
      <c r="H8" s="7">
        <f>[1]Summary!$K89</f>
        <v>87623.672000000006</v>
      </c>
      <c r="I8" s="7">
        <f>[1]Summary!$L89</f>
        <v>7360.3884480000006</v>
      </c>
      <c r="J8" s="22">
        <f>[1]Summary!$P89</f>
        <v>0</v>
      </c>
      <c r="K8" s="22">
        <f>[1]Summary!$Q89</f>
        <v>0</v>
      </c>
      <c r="L8" s="22">
        <f>[1]Summary!$U89</f>
        <v>0</v>
      </c>
      <c r="M8" s="22">
        <f>[1]Summary!$V89</f>
        <v>0</v>
      </c>
      <c r="N8" s="22">
        <f>[1]Summary!$Z89</f>
        <v>0</v>
      </c>
      <c r="O8" s="22">
        <f>[1]Summary!$AA89</f>
        <v>0</v>
      </c>
      <c r="P8" s="22">
        <f>[1]Summary!$AC89</f>
        <v>0</v>
      </c>
      <c r="Q8" s="22">
        <f>[1]Summary!$AD89</f>
        <v>0</v>
      </c>
      <c r="R8" s="22">
        <f>[1]Summary!$AF89</f>
        <v>0</v>
      </c>
      <c r="S8" s="22">
        <f>[1]Summary!$AG89</f>
        <v>0</v>
      </c>
      <c r="T8" s="7">
        <f>[1]Summary!$AJ89</f>
        <v>51.076019999999993</v>
      </c>
      <c r="U8" s="7">
        <f>[1]Summary!$AK89</f>
        <v>4.29038568</v>
      </c>
      <c r="V8" s="22">
        <f>[1]Summary!$AP89</f>
        <v>0</v>
      </c>
      <c r="W8" s="22">
        <f>[1]Summary!$AQ89</f>
        <v>0</v>
      </c>
      <c r="X8" s="7">
        <f>[1]Summary!AV89</f>
        <v>20199.792209999992</v>
      </c>
      <c r="Y8" s="7">
        <f>[1]Summary!AW89</f>
        <v>1696.7825456399994</v>
      </c>
      <c r="Z8" s="22"/>
      <c r="AA8" s="22"/>
      <c r="AB8" s="22"/>
      <c r="AC8" s="22"/>
      <c r="AD8" s="22"/>
      <c r="AE8" s="22"/>
      <c r="AF8" s="7">
        <f t="shared" si="2"/>
        <v>806635.89170000004</v>
      </c>
      <c r="AG8" s="8">
        <f t="shared" si="2"/>
        <v>67757.414902799996</v>
      </c>
    </row>
    <row r="9" spans="1:33" x14ac:dyDescent="0.3">
      <c r="A9" s="16" t="s">
        <v>19</v>
      </c>
      <c r="B9" s="23">
        <f>[1]Summary!B90</f>
        <v>160584.23978999996</v>
      </c>
      <c r="C9" s="7">
        <f>[1]Summary!C90</f>
        <v>13489.076142359998</v>
      </c>
      <c r="D9" s="7">
        <f>[1]Summary!$E90</f>
        <v>485578.04472000006</v>
      </c>
      <c r="E9" s="7">
        <f>[1]Summary!$F90</f>
        <v>40788.555756480011</v>
      </c>
      <c r="F9" s="22">
        <f>[1]Summary!$H90</f>
        <v>0</v>
      </c>
      <c r="G9" s="22">
        <f>[1]Summary!$I90</f>
        <v>0</v>
      </c>
      <c r="H9" s="7">
        <f>[1]Summary!$K90</f>
        <v>46684.116999999998</v>
      </c>
      <c r="I9" s="7">
        <f>[1]Summary!$L90</f>
        <v>3921.4658280000003</v>
      </c>
      <c r="J9" s="22">
        <f>[1]Summary!$P90</f>
        <v>0</v>
      </c>
      <c r="K9" s="22">
        <f>[1]Summary!$Q90</f>
        <v>0</v>
      </c>
      <c r="L9" s="22">
        <f>[1]Summary!$U90</f>
        <v>0</v>
      </c>
      <c r="M9" s="22">
        <f>[1]Summary!$V90</f>
        <v>0</v>
      </c>
      <c r="N9" s="22">
        <f>[1]Summary!$Z90</f>
        <v>0</v>
      </c>
      <c r="O9" s="22">
        <f>[1]Summary!$AA90</f>
        <v>0</v>
      </c>
      <c r="P9" s="22">
        <f>[1]Summary!$AC90</f>
        <v>0</v>
      </c>
      <c r="Q9" s="22">
        <f>[1]Summary!$AD90</f>
        <v>0</v>
      </c>
      <c r="R9" s="22">
        <f>[1]Summary!$AF90</f>
        <v>0</v>
      </c>
      <c r="S9" s="22">
        <f>[1]Summary!$AG90</f>
        <v>0</v>
      </c>
      <c r="T9" s="7">
        <f>[1]Summary!$AJ90</f>
        <v>108.1383999999999</v>
      </c>
      <c r="U9" s="7">
        <f>[1]Summary!$AK90</f>
        <v>9.0836255999999924</v>
      </c>
      <c r="V9" s="22">
        <f>[1]Summary!$AP90</f>
        <v>0</v>
      </c>
      <c r="W9" s="22">
        <f>[1]Summary!$AQ90</f>
        <v>0</v>
      </c>
      <c r="X9" s="7">
        <f>[1]Summary!AV90</f>
        <v>12386.845090000004</v>
      </c>
      <c r="Y9" s="7">
        <f>[1]Summary!AW90</f>
        <v>1040.4949875600005</v>
      </c>
      <c r="Z9" s="22"/>
      <c r="AA9" s="22"/>
      <c r="AB9" s="22"/>
      <c r="AC9" s="22"/>
      <c r="AD9" s="22"/>
      <c r="AE9" s="22"/>
      <c r="AF9" s="7">
        <f t="shared" si="2"/>
        <v>705341.38500000001</v>
      </c>
      <c r="AG9" s="8">
        <f t="shared" si="2"/>
        <v>59248.676340000005</v>
      </c>
    </row>
    <row r="10" spans="1:33" x14ac:dyDescent="0.3">
      <c r="A10" s="16" t="s">
        <v>20</v>
      </c>
      <c r="B10" s="23">
        <f>[1]Summary!B91</f>
        <v>80573.034250000026</v>
      </c>
      <c r="C10" s="7">
        <f>[1]Summary!C91</f>
        <v>6768.1348770000022</v>
      </c>
      <c r="D10" s="7">
        <f>[1]Summary!$E91</f>
        <v>322345.22943000001</v>
      </c>
      <c r="E10" s="7">
        <f>[1]Summary!$F91</f>
        <v>27076.999272120003</v>
      </c>
      <c r="F10" s="22">
        <f>[1]Summary!$H91</f>
        <v>0</v>
      </c>
      <c r="G10" s="22">
        <f>[1]Summary!$I91</f>
        <v>0</v>
      </c>
      <c r="H10" s="7">
        <f>[1]Summary!$K91</f>
        <v>144509.644</v>
      </c>
      <c r="I10" s="7">
        <f>[1]Summary!$L91</f>
        <v>12138.810096000001</v>
      </c>
      <c r="J10" s="22">
        <f>[1]Summary!$P91</f>
        <v>0</v>
      </c>
      <c r="K10" s="22">
        <f>[1]Summary!$Q91</f>
        <v>0</v>
      </c>
      <c r="L10" s="22">
        <f>[1]Summary!$U91</f>
        <v>0</v>
      </c>
      <c r="M10" s="22">
        <f>[1]Summary!$V91</f>
        <v>0</v>
      </c>
      <c r="N10" s="22">
        <f>[1]Summary!$Z91</f>
        <v>0</v>
      </c>
      <c r="O10" s="22">
        <f>[1]Summary!$AA91</f>
        <v>0</v>
      </c>
      <c r="P10" s="22">
        <f>[1]Summary!$AC91</f>
        <v>0</v>
      </c>
      <c r="Q10" s="22">
        <f>[1]Summary!$AD91</f>
        <v>0</v>
      </c>
      <c r="R10" s="22">
        <f>[1]Summary!$AF91</f>
        <v>0</v>
      </c>
      <c r="S10" s="22">
        <f>[1]Summary!$AG91</f>
        <v>0</v>
      </c>
      <c r="T10" s="7">
        <f>[1]Summary!$AJ91</f>
        <v>128.15687999999997</v>
      </c>
      <c r="U10" s="7">
        <f>[1]Summary!$AK91</f>
        <v>10.765177919999998</v>
      </c>
      <c r="V10" s="22">
        <f>[1]Summary!$AP91</f>
        <v>0</v>
      </c>
      <c r="W10" s="22">
        <f>[1]Summary!$AQ91</f>
        <v>0</v>
      </c>
      <c r="X10" s="7">
        <f>[1]Summary!AV91</f>
        <v>7561.0147899999993</v>
      </c>
      <c r="Y10" s="7">
        <f>[1]Summary!AW91</f>
        <v>635.12524236000002</v>
      </c>
      <c r="Z10" s="22"/>
      <c r="AA10" s="22"/>
      <c r="AB10" s="7">
        <f>[1]Summary!BE91</f>
        <v>0</v>
      </c>
      <c r="AC10" s="7">
        <f>[1]Summary!BF91</f>
        <v>0</v>
      </c>
      <c r="AD10" s="22"/>
      <c r="AE10" s="22"/>
      <c r="AF10" s="7">
        <f>B10+D10+F10+H10+J10+L10+N10+P10+R10+T10+V10+X10+Z10+AB10+AD10</f>
        <v>555117.07935000013</v>
      </c>
      <c r="AG10" s="8">
        <f>C10+E10+G10+I10+K10+M10+O10+Q10+S10+U10+W10+Y10+AA10+AC10+AE10</f>
        <v>46629.834665400012</v>
      </c>
    </row>
    <row r="11" spans="1:33" x14ac:dyDescent="0.3">
      <c r="A11" s="16" t="s">
        <v>21</v>
      </c>
      <c r="B11" s="23">
        <f>[1]Summary!B92</f>
        <v>58599.62955000002</v>
      </c>
      <c r="C11" s="7">
        <f>[1]Summary!C92</f>
        <v>4922.3688822000022</v>
      </c>
      <c r="D11" s="7">
        <f>[1]Summary!$E92</f>
        <v>270042.29315999983</v>
      </c>
      <c r="E11" s="7">
        <f>[1]Summary!$F92</f>
        <v>22683.552625439988</v>
      </c>
      <c r="F11" s="22">
        <f>[1]Summary!$H92</f>
        <v>0</v>
      </c>
      <c r="G11" s="22">
        <f>[1]Summary!$I92</f>
        <v>0</v>
      </c>
      <c r="H11" s="7">
        <f>[1]Summary!$K92</f>
        <v>274853.94300000003</v>
      </c>
      <c r="I11" s="7">
        <f>[1]Summary!$L92</f>
        <v>23087.731212000002</v>
      </c>
      <c r="J11" s="22">
        <f>[1]Summary!$P92</f>
        <v>0</v>
      </c>
      <c r="K11" s="22">
        <f>[1]Summary!$Q92</f>
        <v>0</v>
      </c>
      <c r="L11" s="22">
        <f>[1]Summary!$U92</f>
        <v>0</v>
      </c>
      <c r="M11" s="22">
        <f>[1]Summary!$V92</f>
        <v>0</v>
      </c>
      <c r="N11" s="22">
        <f>[1]Summary!$Z92</f>
        <v>0</v>
      </c>
      <c r="O11" s="22">
        <f>[1]Summary!$AA92</f>
        <v>0</v>
      </c>
      <c r="P11" s="22">
        <f>[1]Summary!$AC92</f>
        <v>0</v>
      </c>
      <c r="Q11" s="22">
        <f>[1]Summary!$AD92</f>
        <v>0</v>
      </c>
      <c r="R11" s="22">
        <f>[1]Summary!$AF92</f>
        <v>0</v>
      </c>
      <c r="S11" s="22">
        <f>[1]Summary!$AG92</f>
        <v>0</v>
      </c>
      <c r="T11" s="7">
        <f>[1]Summary!$AJ92</f>
        <v>70.707229999999996</v>
      </c>
      <c r="U11" s="7">
        <f>[1]Summary!$AK92</f>
        <v>5.9394073199999999</v>
      </c>
      <c r="V11" s="22">
        <f>[1]Summary!$AP92</f>
        <v>0</v>
      </c>
      <c r="W11" s="22">
        <f>[1]Summary!$AQ92</f>
        <v>0</v>
      </c>
      <c r="X11" s="7">
        <f>[1]Summary!AV92</f>
        <v>10052.74632</v>
      </c>
      <c r="Y11" s="7">
        <f>[1]Summary!AW92</f>
        <v>844.43069088000004</v>
      </c>
      <c r="Z11" s="7">
        <f>[1]Summary!BB92</f>
        <v>803.32180000000085</v>
      </c>
      <c r="AA11" s="7">
        <f>[1]Summary!BC92</f>
        <v>67.47903120000008</v>
      </c>
      <c r="AB11" s="7">
        <f>[1]Summary!BE92</f>
        <v>0</v>
      </c>
      <c r="AC11" s="7">
        <f>[1]Summary!BF92</f>
        <v>0</v>
      </c>
      <c r="AD11" s="22"/>
      <c r="AE11" s="22"/>
      <c r="AF11" s="7">
        <f t="shared" ref="AF11:AF12" si="3">B11+D11+F11+H11+J11+L11+N11+P11+R11+T11+V11+X11+Z11+AB11+AD11</f>
        <v>614422.64105999994</v>
      </c>
      <c r="AG11" s="8">
        <f t="shared" ref="AG11:AG12" si="4">C11+E11+G11+I11+K11+M11+O11+Q11+S11+U11+W11+Y11+AA11+AC11+AE11</f>
        <v>51611.501849039996</v>
      </c>
    </row>
    <row r="12" spans="1:33" x14ac:dyDescent="0.3">
      <c r="A12" s="16" t="s">
        <v>22</v>
      </c>
      <c r="B12" s="23">
        <f>[1]Summary!B93</f>
        <v>192951.01620000022</v>
      </c>
      <c r="C12" s="7">
        <f>[1]Summary!C93</f>
        <v>16207.885360800019</v>
      </c>
      <c r="D12" s="7">
        <f>[1]Summary!$E93</f>
        <v>686337.83424000023</v>
      </c>
      <c r="E12" s="7">
        <f>[1]Summary!$F93</f>
        <v>57652.378076160021</v>
      </c>
      <c r="F12" s="22">
        <f>[1]Summary!$H93</f>
        <v>0</v>
      </c>
      <c r="G12" s="22">
        <f>[1]Summary!$I93</f>
        <v>0</v>
      </c>
      <c r="H12" s="7">
        <f>[1]Summary!$K93</f>
        <v>125804.25000000001</v>
      </c>
      <c r="I12" s="7">
        <f>[1]Summary!$L93</f>
        <v>10567.557000000003</v>
      </c>
      <c r="J12" s="22">
        <f>[1]Summary!$P93</f>
        <v>0</v>
      </c>
      <c r="K12" s="22">
        <f>[1]Summary!$Q93</f>
        <v>0</v>
      </c>
      <c r="L12" s="22">
        <f>[1]Summary!$U93</f>
        <v>0</v>
      </c>
      <c r="M12" s="22">
        <f>[1]Summary!$V93</f>
        <v>0</v>
      </c>
      <c r="N12" s="22">
        <f>[1]Summary!$Z93</f>
        <v>0</v>
      </c>
      <c r="O12" s="22">
        <f>[1]Summary!$AA93</f>
        <v>0</v>
      </c>
      <c r="P12" s="22">
        <f>[1]Summary!$AC93</f>
        <v>0</v>
      </c>
      <c r="Q12" s="22">
        <f>[1]Summary!$AD93</f>
        <v>0</v>
      </c>
      <c r="R12" s="22">
        <f>[1]Summary!$AF93</f>
        <v>0</v>
      </c>
      <c r="S12" s="22">
        <f>[1]Summary!$AG93</f>
        <v>0</v>
      </c>
      <c r="T12" s="7">
        <f>[1]Summary!$AJ93</f>
        <v>3735.9544000000019</v>
      </c>
      <c r="U12" s="7">
        <f>[1]Summary!$AK93</f>
        <v>313.82016960000016</v>
      </c>
      <c r="V12" s="22">
        <f>[1]Summary!$AP93</f>
        <v>0</v>
      </c>
      <c r="W12" s="22">
        <f>[1]Summary!$AQ93</f>
        <v>0</v>
      </c>
      <c r="X12" s="7">
        <f>[1]Summary!AV93</f>
        <v>53398.698239999983</v>
      </c>
      <c r="Y12" s="7">
        <f>[1]Summary!AW93</f>
        <v>4485.4906521599987</v>
      </c>
      <c r="Z12" s="7">
        <f>[1]Summary!BB93</f>
        <v>483.74820000000045</v>
      </c>
      <c r="AA12" s="7">
        <f>[1]Summary!BC93</f>
        <v>40.634848800000043</v>
      </c>
      <c r="AB12" s="7">
        <f>[1]Summary!BE93</f>
        <v>0</v>
      </c>
      <c r="AC12" s="7">
        <f>[1]Summary!BF93</f>
        <v>0</v>
      </c>
      <c r="AD12" s="22"/>
      <c r="AE12" s="22"/>
      <c r="AF12" s="7">
        <f t="shared" si="3"/>
        <v>1062711.5012800004</v>
      </c>
      <c r="AG12" s="8">
        <f t="shared" si="4"/>
        <v>89267.76610752003</v>
      </c>
    </row>
    <row r="13" spans="1:33" x14ac:dyDescent="0.3">
      <c r="A13" s="16" t="s">
        <v>23</v>
      </c>
      <c r="B13" s="23">
        <f>[1]Summary!B94</f>
        <v>224460.67221999977</v>
      </c>
      <c r="C13" s="7">
        <f>[1]Summary!C94</f>
        <v>18854.696466479982</v>
      </c>
      <c r="D13" s="7">
        <f>[1]Summary!$E94</f>
        <v>686150.15903999959</v>
      </c>
      <c r="E13" s="7">
        <f>[1]Summary!$F94</f>
        <v>57636.613359359966</v>
      </c>
      <c r="F13" s="22">
        <f>[1]Summary!$H94</f>
        <v>0</v>
      </c>
      <c r="G13" s="22">
        <f>[1]Summary!$I94</f>
        <v>0</v>
      </c>
      <c r="H13" s="7">
        <f>[1]Summary!$K94</f>
        <v>2936.1080000000002</v>
      </c>
      <c r="I13" s="7">
        <f>[1]Summary!$L94</f>
        <v>246.63307200000003</v>
      </c>
      <c r="J13" s="22">
        <f>[1]Summary!$P94</f>
        <v>0</v>
      </c>
      <c r="K13" s="22">
        <f>[1]Summary!$Q94</f>
        <v>0</v>
      </c>
      <c r="L13" s="22">
        <f>[1]Summary!$U94</f>
        <v>0</v>
      </c>
      <c r="M13" s="22">
        <f>[1]Summary!$V94</f>
        <v>0</v>
      </c>
      <c r="N13" s="22">
        <f>[1]Summary!$Z94</f>
        <v>0</v>
      </c>
      <c r="O13" s="22">
        <f>[1]Summary!$AA94</f>
        <v>0</v>
      </c>
      <c r="P13" s="22">
        <f>[1]Summary!$AC94</f>
        <v>0</v>
      </c>
      <c r="Q13" s="22">
        <f>[1]Summary!$AD94</f>
        <v>0</v>
      </c>
      <c r="R13" s="22">
        <f>[1]Summary!$AF94</f>
        <v>0</v>
      </c>
      <c r="S13" s="22">
        <f>[1]Summary!$AG94</f>
        <v>0</v>
      </c>
      <c r="T13" s="7">
        <f>[1]Summary!$AJ94</f>
        <v>4708.6010499999993</v>
      </c>
      <c r="U13" s="7">
        <f>[1]Summary!$AK94</f>
        <v>395.52248819999994</v>
      </c>
      <c r="V13" s="22">
        <f>[1]Summary!$AP94</f>
        <v>0</v>
      </c>
      <c r="W13" s="22">
        <f>[1]Summary!$AQ94</f>
        <v>0</v>
      </c>
      <c r="X13" s="7">
        <f>[1]Summary!AV94</f>
        <v>73324.582699999984</v>
      </c>
      <c r="Y13" s="7">
        <f>[1]Summary!AW94</f>
        <v>6159.2649467999991</v>
      </c>
      <c r="Z13" s="7">
        <f>[1]Summary!BB94</f>
        <v>356.46300000000002</v>
      </c>
      <c r="AA13" s="7">
        <f>[1]Summary!BC94</f>
        <v>29.942892000000004</v>
      </c>
      <c r="AB13" s="7">
        <f>[1]Summary!BE94</f>
        <v>0</v>
      </c>
      <c r="AC13" s="7">
        <f>[1]Summary!BF94</f>
        <v>0</v>
      </c>
      <c r="AD13" s="7">
        <f>[1]Summary!BH94</f>
        <v>-55.16971999999997</v>
      </c>
      <c r="AE13" s="7">
        <f>[1]Summary!BI94</f>
        <v>-4.6342564799999977</v>
      </c>
      <c r="AF13" s="7">
        <f t="shared" ref="AF13" si="5">B13+D13+F13+H13+J13+L13+N13+P13+R13+T13+V13+X13+Z13+AB13+AD13</f>
        <v>991881.4162899995</v>
      </c>
      <c r="AG13" s="8">
        <f t="shared" ref="AG13" si="6">C13+E13+G13+I13+K13+M13+O13+Q13+S13+U13+W13+Y13+AA13+AC13+AE13</f>
        <v>83318.03896835995</v>
      </c>
    </row>
    <row r="14" spans="1:33" x14ac:dyDescent="0.3">
      <c r="A14" s="16" t="s">
        <v>24</v>
      </c>
      <c r="B14" s="23">
        <f>[1]Summary!B95</f>
        <v>294347.3343000001</v>
      </c>
      <c r="C14" s="7">
        <f>[1]Summary!C95</f>
        <v>24725.17608120001</v>
      </c>
      <c r="D14" s="7">
        <f>[1]Summary!$E95</f>
        <v>778132.5278299998</v>
      </c>
      <c r="E14" s="7">
        <f>[1]Summary!$F95</f>
        <v>65363.132337719988</v>
      </c>
      <c r="F14" s="22">
        <f>[1]Summary!$H95</f>
        <v>0</v>
      </c>
      <c r="G14" s="22">
        <f>[1]Summary!$I95</f>
        <v>0</v>
      </c>
      <c r="H14" s="7">
        <f>[1]Summary!$K95</f>
        <v>6166.6500000000005</v>
      </c>
      <c r="I14" s="7">
        <f>[1]Summary!$L95</f>
        <v>517.99860000000012</v>
      </c>
      <c r="J14" s="22">
        <f>[1]Summary!$P95</f>
        <v>0</v>
      </c>
      <c r="K14" s="22">
        <f>[1]Summary!$Q95</f>
        <v>0</v>
      </c>
      <c r="L14" s="22">
        <f>[1]Summary!$U95</f>
        <v>0</v>
      </c>
      <c r="M14" s="22">
        <f>[1]Summary!$V95</f>
        <v>0</v>
      </c>
      <c r="N14" s="22">
        <f>[1]Summary!$Z95</f>
        <v>0</v>
      </c>
      <c r="O14" s="22">
        <f>[1]Summary!$AA95</f>
        <v>0</v>
      </c>
      <c r="P14" s="22">
        <f>[1]Summary!$AC95</f>
        <v>0</v>
      </c>
      <c r="Q14" s="22">
        <f>[1]Summary!$AD95</f>
        <v>0</v>
      </c>
      <c r="R14" s="22">
        <f>[1]Summary!$AF95</f>
        <v>0</v>
      </c>
      <c r="S14" s="22">
        <f>[1]Summary!$AG95</f>
        <v>0</v>
      </c>
      <c r="T14" s="7">
        <f>[1]Summary!$AJ95</f>
        <v>772.34394999999972</v>
      </c>
      <c r="U14" s="7">
        <f>[1]Summary!$AK95</f>
        <v>64.876891799999981</v>
      </c>
      <c r="V14" s="22">
        <f>[1]Summary!$AP95</f>
        <v>0</v>
      </c>
      <c r="W14" s="22">
        <f>[1]Summary!$AQ95</f>
        <v>0</v>
      </c>
      <c r="X14" s="7">
        <f>[1]Summary!AV95</f>
        <v>116062.28187999999</v>
      </c>
      <c r="Y14" s="7">
        <f>[1]Summary!AW95</f>
        <v>9749.2316779200009</v>
      </c>
      <c r="Z14" s="7">
        <f>[1]Summary!BB95</f>
        <v>887.64779999999973</v>
      </c>
      <c r="AA14" s="7">
        <f>[1]Summary!BC95</f>
        <v>74.562415199999975</v>
      </c>
      <c r="AB14" s="7">
        <f>[1]Summary!BE95</f>
        <v>0</v>
      </c>
      <c r="AC14" s="7">
        <f>[1]Summary!BF95</f>
        <v>0</v>
      </c>
      <c r="AD14" s="7">
        <f>[1]Summary!BH95</f>
        <v>-108.59025</v>
      </c>
      <c r="AE14" s="7">
        <f>[1]Summary!BI95</f>
        <v>-9.1215810000000008</v>
      </c>
      <c r="AF14" s="7">
        <f t="shared" ref="AF14" si="7">B14+D14+F14+H14+J14+L14+N14+P14+R14+T14+V14+X14+Z14+AB14+AD14</f>
        <v>1196260.1955099995</v>
      </c>
      <c r="AG14" s="8">
        <f t="shared" ref="AG14" si="8">C14+E14+G14+I14+K14+M14+O14+Q14+S14+U14+W14+Y14+AA14+AC14+AE14</f>
        <v>100485.85642284001</v>
      </c>
    </row>
    <row r="15" spans="1:33" ht="15" thickBot="1" x14ac:dyDescent="0.35">
      <c r="A15" s="16" t="s">
        <v>11</v>
      </c>
      <c r="B15" s="23">
        <f>[1]Summary!B96</f>
        <v>297817.00680000009</v>
      </c>
      <c r="C15" s="7">
        <f>[1]Summary!C96</f>
        <v>25016.62857120001</v>
      </c>
      <c r="D15" s="7">
        <f>[1]Summary!$E96</f>
        <v>932519.93919999956</v>
      </c>
      <c r="E15" s="7">
        <f>[1]Summary!$F96</f>
        <v>78331.674892799972</v>
      </c>
      <c r="F15" s="22">
        <f>[1]Summary!$H96</f>
        <v>0</v>
      </c>
      <c r="G15" s="22">
        <f>[1]Summary!$I96</f>
        <v>0</v>
      </c>
      <c r="H15" s="7">
        <f>[1]Summary!$K96</f>
        <v>-280753.97499999998</v>
      </c>
      <c r="I15" s="7">
        <f>[1]Summary!$L96</f>
        <v>-23583.333899999998</v>
      </c>
      <c r="J15" s="22">
        <f>[1]Summary!$P96</f>
        <v>0</v>
      </c>
      <c r="K15" s="22">
        <f>[1]Summary!$Q96</f>
        <v>0</v>
      </c>
      <c r="L15" s="22">
        <f>[1]Summary!$U96</f>
        <v>0</v>
      </c>
      <c r="M15" s="22">
        <f>[1]Summary!$V96</f>
        <v>0</v>
      </c>
      <c r="N15" s="22">
        <f>[1]Summary!$Z96</f>
        <v>0</v>
      </c>
      <c r="O15" s="22">
        <f>[1]Summary!$AA96</f>
        <v>0</v>
      </c>
      <c r="P15" s="22">
        <f>[1]Summary!$AC96</f>
        <v>0</v>
      </c>
      <c r="Q15" s="22">
        <f>[1]Summary!$AD96</f>
        <v>0</v>
      </c>
      <c r="R15" s="22">
        <f>[1]Summary!$AF96</f>
        <v>0</v>
      </c>
      <c r="S15" s="22">
        <f>[1]Summary!$AG96</f>
        <v>0</v>
      </c>
      <c r="T15" s="7">
        <f>[1]Summary!$AJ96</f>
        <v>1640.6240299999999</v>
      </c>
      <c r="U15" s="7">
        <f>[1]Summary!$AK96</f>
        <v>137.81241851999999</v>
      </c>
      <c r="V15" s="22">
        <f>[1]Summary!$AP96</f>
        <v>0</v>
      </c>
      <c r="W15" s="22">
        <f>[1]Summary!$AQ96</f>
        <v>0</v>
      </c>
      <c r="X15" s="7">
        <f>[1]Summary!AV96</f>
        <v>107644.59101999998</v>
      </c>
      <c r="Y15" s="7">
        <f>[1]Summary!AW96</f>
        <v>9042.1456456799988</v>
      </c>
      <c r="Z15" s="7">
        <f>[1]Summary!BB96</f>
        <v>848.24250000000006</v>
      </c>
      <c r="AA15" s="7">
        <f>[1]Summary!BC96</f>
        <v>71.252370000000013</v>
      </c>
      <c r="AB15" s="7">
        <f>[1]Summary!BE96</f>
        <v>0</v>
      </c>
      <c r="AC15" s="7">
        <f>[1]Summary!BF96</f>
        <v>0</v>
      </c>
      <c r="AD15" s="7">
        <f>[1]Summary!BH96</f>
        <v>-72.310799999999588</v>
      </c>
      <c r="AE15" s="7">
        <f>[1]Summary!BI96</f>
        <v>-6.0741071999999656</v>
      </c>
      <c r="AF15" s="7">
        <f t="shared" ref="AF15" si="9">B15+D15+F15+H15+J15+L15+N15+P15+R15+T15+V15+X15+Z15+AB15+AD15</f>
        <v>1059644.1177499993</v>
      </c>
      <c r="AG15" s="8">
        <f t="shared" ref="AG15" si="10">C15+E15+G15+I15+K15+M15+O15+Q15+S15+U15+W15+Y15+AA15+AC15+AE15</f>
        <v>89010.105890999985</v>
      </c>
    </row>
    <row r="16" spans="1:33" ht="15" thickBot="1" x14ac:dyDescent="0.35">
      <c r="A16" s="19" t="s">
        <v>12</v>
      </c>
      <c r="B16" s="17">
        <f t="shared" ref="B16:AG16" si="11">SUM(B4:B15)</f>
        <v>2188668.8553800001</v>
      </c>
      <c r="C16" s="20">
        <f t="shared" si="11"/>
        <v>183848.18385192004</v>
      </c>
      <c r="D16" s="21">
        <f t="shared" si="11"/>
        <v>6420959.2378399987</v>
      </c>
      <c r="E16" s="20">
        <f t="shared" si="11"/>
        <v>539360.57597855991</v>
      </c>
      <c r="F16" s="21">
        <f t="shared" si="11"/>
        <v>0</v>
      </c>
      <c r="G16" s="20">
        <f t="shared" si="11"/>
        <v>0</v>
      </c>
      <c r="H16" s="21">
        <f t="shared" si="11"/>
        <v>483057.06400000001</v>
      </c>
      <c r="I16" s="20">
        <f t="shared" si="11"/>
        <v>40576.793376000009</v>
      </c>
      <c r="J16" s="21">
        <f t="shared" si="11"/>
        <v>0</v>
      </c>
      <c r="K16" s="20">
        <f t="shared" si="11"/>
        <v>0</v>
      </c>
      <c r="L16" s="21">
        <f t="shared" si="11"/>
        <v>0</v>
      </c>
      <c r="M16" s="20">
        <f t="shared" si="11"/>
        <v>0</v>
      </c>
      <c r="N16" s="21">
        <f t="shared" si="11"/>
        <v>0</v>
      </c>
      <c r="O16" s="20">
        <f t="shared" si="11"/>
        <v>0</v>
      </c>
      <c r="P16" s="20">
        <f t="shared" si="11"/>
        <v>0</v>
      </c>
      <c r="Q16" s="20">
        <f t="shared" si="11"/>
        <v>0</v>
      </c>
      <c r="R16" s="20">
        <f t="shared" si="11"/>
        <v>0</v>
      </c>
      <c r="S16" s="20">
        <f t="shared" si="11"/>
        <v>0</v>
      </c>
      <c r="T16" s="20">
        <f t="shared" si="11"/>
        <v>42513.348569999995</v>
      </c>
      <c r="U16" s="20">
        <f t="shared" si="11"/>
        <v>3571.1212798799993</v>
      </c>
      <c r="V16" s="20">
        <f t="shared" si="11"/>
        <v>15758.590500000004</v>
      </c>
      <c r="W16" s="20">
        <f>SUM(W4:W15)</f>
        <v>1323.7216020000005</v>
      </c>
      <c r="X16" s="20">
        <f t="shared" si="11"/>
        <v>400630.55224999995</v>
      </c>
      <c r="Y16" s="20">
        <f>SUM(Y4:Y15)</f>
        <v>33652.966388999994</v>
      </c>
      <c r="Z16" s="20">
        <f t="shared" ref="Z16:AE16" si="12">SUM(Z4:Z15)</f>
        <v>3379.4233000000013</v>
      </c>
      <c r="AA16" s="20">
        <f t="shared" si="12"/>
        <v>283.8715572000001</v>
      </c>
      <c r="AB16" s="20">
        <f t="shared" si="12"/>
        <v>0</v>
      </c>
      <c r="AC16" s="20">
        <f t="shared" si="12"/>
        <v>0</v>
      </c>
      <c r="AD16" s="20">
        <f t="shared" si="12"/>
        <v>-236.07076999999953</v>
      </c>
      <c r="AE16" s="20">
        <f t="shared" si="12"/>
        <v>-19.829944679999965</v>
      </c>
      <c r="AF16" s="20">
        <f>SUM(AF4:AF15)</f>
        <v>9554731.0010699965</v>
      </c>
      <c r="AG16" s="18">
        <f t="shared" si="11"/>
        <v>802597.40408987994</v>
      </c>
    </row>
    <row r="17" spans="1:33" x14ac:dyDescent="0.3">
      <c r="A17" s="9"/>
      <c r="B17" s="30"/>
      <c r="C17" s="30"/>
      <c r="D17" s="30"/>
      <c r="E17" s="30"/>
      <c r="F17" s="30"/>
      <c r="G17" s="30"/>
      <c r="H17" s="30"/>
      <c r="I17" s="30"/>
      <c r="J17" s="30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34</v>
      </c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38</v>
      </c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39</v>
      </c>
      <c r="B21" s="25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+X61DJePWZxXaA8jL3WBj4jjRX4yHm0DCVtUuhuMZJV13/6lrK42K+7YqH4SQbTLg5nVK2DoZj1HlDuRxrPfXQ==" saltValue="zDET6VlK++Dlu84cMpOQqw==" spinCount="100000" sheet="1" selectLockedCells="1" selectUnlockedCells="1"/>
  <mergeCells count="18">
    <mergeCell ref="AD2:AE2"/>
    <mergeCell ref="B17:J17"/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F2:AG2"/>
    <mergeCell ref="X2:Y2"/>
    <mergeCell ref="Z2:AA2"/>
    <mergeCell ref="AB2:AC2"/>
  </mergeCells>
  <printOptions horizontalCentered="1" gridLines="1"/>
  <pageMargins left="0.25" right="0.25" top="0.75" bottom="0.75" header="0.3" footer="0.3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2024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Keith, Lisa (MGCB)</cp:lastModifiedBy>
  <cp:lastPrinted>2025-11-13T17:28:31Z</cp:lastPrinted>
  <dcterms:created xsi:type="dcterms:W3CDTF">2020-05-28T18:53:12Z</dcterms:created>
  <dcterms:modified xsi:type="dcterms:W3CDTF">2025-11-13T17:28:39Z</dcterms:modified>
</cp:coreProperties>
</file>