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waccache\BN1NEPF0000D01F\EXCELCNV\c392c316-4a30-4911-a12a-641bde2f7036\"/>
    </mc:Choice>
  </mc:AlternateContent>
  <xr:revisionPtr revIDLastSave="0" documentId="8_{8C95D8E1-E284-4371-8CA0-A44B37B785C2}" xr6:coauthVersionLast="47" xr6:coauthVersionMax="47" xr10:uidLastSave="{00000000-0000-0000-0000-000000000000}"/>
  <workbookProtection workbookPassword="EB9D" lockStructure="1"/>
  <bookViews>
    <workbookView xWindow="-60" yWindow="-60" windowWidth="15480" windowHeight="11640" xr2:uid="{E734C1DE-0371-4B61-8973-63D1ECFD9F17}"/>
  </bookViews>
  <sheets>
    <sheet name="Combined - 2024" sheetId="10" r:id="rId1"/>
    <sheet name="Combined - 2023" sheetId="8" r:id="rId2"/>
  </sheets>
  <externalReferences>
    <externalReference r:id="rId3"/>
    <externalReference r:id="rId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0" l="1"/>
  <c r="B9" i="10"/>
  <c r="C9" i="10"/>
  <c r="D9" i="10"/>
  <c r="E9" i="10"/>
  <c r="F9" i="10"/>
  <c r="G9" i="10"/>
  <c r="H9" i="10"/>
  <c r="I9" i="10"/>
  <c r="J9" i="10"/>
  <c r="B8" i="10"/>
  <c r="C8" i="10"/>
  <c r="D8" i="10"/>
  <c r="E8" i="10"/>
  <c r="F8" i="10"/>
  <c r="G8" i="10"/>
  <c r="G16" i="10"/>
  <c r="H8" i="10"/>
  <c r="I8" i="10"/>
  <c r="J8" i="10"/>
  <c r="B7" i="10"/>
  <c r="C7" i="10"/>
  <c r="D7" i="10"/>
  <c r="E7" i="10"/>
  <c r="E16" i="10"/>
  <c r="F7" i="10"/>
  <c r="G7" i="10"/>
  <c r="H7" i="10"/>
  <c r="I7" i="10"/>
  <c r="J7" i="10"/>
  <c r="B6" i="10"/>
  <c r="C6" i="10"/>
  <c r="D6" i="10"/>
  <c r="E6" i="10"/>
  <c r="F6" i="10"/>
  <c r="G6" i="10"/>
  <c r="H6" i="10"/>
  <c r="I6" i="10"/>
  <c r="J6" i="10"/>
  <c r="B5" i="10"/>
  <c r="B16" i="10"/>
  <c r="C5" i="10"/>
  <c r="D5" i="10"/>
  <c r="E5" i="10"/>
  <c r="F5" i="10"/>
  <c r="G5" i="10"/>
  <c r="H5" i="10"/>
  <c r="I5" i="10"/>
  <c r="J5" i="10"/>
  <c r="E9" i="8"/>
  <c r="B4" i="10"/>
  <c r="J4" i="10"/>
  <c r="J16" i="10"/>
  <c r="I4" i="10"/>
  <c r="I16" i="10"/>
  <c r="H4" i="10"/>
  <c r="G4" i="10"/>
  <c r="F4" i="10"/>
  <c r="F16" i="10"/>
  <c r="E4" i="10"/>
  <c r="D4" i="10"/>
  <c r="D16" i="10"/>
  <c r="C4" i="10"/>
  <c r="C16" i="10"/>
  <c r="B15" i="8"/>
  <c r="C15" i="8"/>
  <c r="D15" i="8"/>
  <c r="E15" i="8"/>
  <c r="F15" i="8"/>
  <c r="G15" i="8"/>
  <c r="H15" i="8"/>
  <c r="I15" i="8"/>
  <c r="J15" i="8"/>
  <c r="B14" i="8"/>
  <c r="C14" i="8"/>
  <c r="D14" i="8"/>
  <c r="E14" i="8"/>
  <c r="F14" i="8"/>
  <c r="G14" i="8"/>
  <c r="H14" i="8"/>
  <c r="I14" i="8"/>
  <c r="J14" i="8"/>
  <c r="B5" i="8"/>
  <c r="C5" i="8"/>
  <c r="D5" i="8"/>
  <c r="E5" i="8"/>
  <c r="F5" i="8"/>
  <c r="G5" i="8"/>
  <c r="H5" i="8"/>
  <c r="I5" i="8"/>
  <c r="J5" i="8"/>
  <c r="B6" i="8"/>
  <c r="C6" i="8"/>
  <c r="C16" i="8"/>
  <c r="D6" i="8"/>
  <c r="E6" i="8"/>
  <c r="E16" i="8"/>
  <c r="F6" i="8"/>
  <c r="G6" i="8"/>
  <c r="H6" i="8"/>
  <c r="I6" i="8"/>
  <c r="J6" i="8"/>
  <c r="B7" i="8"/>
  <c r="C7" i="8"/>
  <c r="D7" i="8"/>
  <c r="E7" i="8"/>
  <c r="F7" i="8"/>
  <c r="G7" i="8"/>
  <c r="H7" i="8"/>
  <c r="I7" i="8"/>
  <c r="J7" i="8"/>
  <c r="J16" i="8"/>
  <c r="B8" i="8"/>
  <c r="C8" i="8"/>
  <c r="D8" i="8"/>
  <c r="E8" i="8"/>
  <c r="F8" i="8"/>
  <c r="G8" i="8"/>
  <c r="H8" i="8"/>
  <c r="H16" i="8"/>
  <c r="I8" i="8"/>
  <c r="J8" i="8"/>
  <c r="B9" i="8"/>
  <c r="C9" i="8"/>
  <c r="D9" i="8"/>
  <c r="F9" i="8"/>
  <c r="G9" i="8"/>
  <c r="H9" i="8"/>
  <c r="I9" i="8"/>
  <c r="J9" i="8"/>
  <c r="B10" i="8"/>
  <c r="C10" i="8"/>
  <c r="D10" i="8"/>
  <c r="E10" i="8"/>
  <c r="F10" i="8"/>
  <c r="G10" i="8"/>
  <c r="H10" i="8"/>
  <c r="I10" i="8"/>
  <c r="J10" i="8"/>
  <c r="B11" i="8"/>
  <c r="C11" i="8"/>
  <c r="D11" i="8"/>
  <c r="E11" i="8"/>
  <c r="F11" i="8"/>
  <c r="G11" i="8"/>
  <c r="H11" i="8"/>
  <c r="I11" i="8"/>
  <c r="J11" i="8"/>
  <c r="B12" i="8"/>
  <c r="C12" i="8"/>
  <c r="D12" i="8"/>
  <c r="E12" i="8"/>
  <c r="F12" i="8"/>
  <c r="G12" i="8"/>
  <c r="H12" i="8"/>
  <c r="I12" i="8"/>
  <c r="J12" i="8"/>
  <c r="B13" i="8"/>
  <c r="C13" i="8"/>
  <c r="D13" i="8"/>
  <c r="E13" i="8"/>
  <c r="F13" i="8"/>
  <c r="F16" i="8"/>
  <c r="G13" i="8"/>
  <c r="H13" i="8"/>
  <c r="I13" i="8"/>
  <c r="J13" i="8"/>
  <c r="J4" i="8"/>
  <c r="I4" i="8"/>
  <c r="I16" i="8"/>
  <c r="H4" i="8"/>
  <c r="G4" i="8"/>
  <c r="G16" i="8"/>
  <c r="F4" i="8"/>
  <c r="E4" i="8"/>
  <c r="D4" i="8"/>
  <c r="D16" i="8"/>
  <c r="C4" i="8"/>
  <c r="B4" i="8"/>
  <c r="B16" i="8"/>
</calcChain>
</file>

<file path=xl/sharedStrings.xml><?xml version="1.0" encoding="utf-8"?>
<sst xmlns="http://schemas.openxmlformats.org/spreadsheetml/2006/main" count="62" uniqueCount="29">
  <si>
    <t>Calendar Year 2024</t>
  </si>
  <si>
    <t>MGM GRAND DETROIT</t>
  </si>
  <si>
    <t>MOTORCITY CASINO</t>
  </si>
  <si>
    <t>GREEKTOWN CASINO</t>
  </si>
  <si>
    <t>All Detroit Casinos</t>
  </si>
  <si>
    <t xml:space="preserve"> City of Detroit</t>
  </si>
  <si>
    <t>Month</t>
  </si>
  <si>
    <t>Total Adjusted Revenue</t>
  </si>
  <si>
    <t>State Wagering Tax (8.10%)</t>
  </si>
  <si>
    <t>State Wagering Tax (8.1%)</t>
  </si>
  <si>
    <t>Total Adjusted Gross Receipts</t>
  </si>
  <si>
    <t xml:space="preserve">Total State Wagering Tax </t>
  </si>
  <si>
    <t>*Total City Wagering tax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</si>
  <si>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</si>
  <si>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</si>
  <si>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</si>
  <si>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</si>
  <si>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</si>
  <si>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</si>
  <si>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</si>
  <si>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</si>
  <si>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</si>
  <si>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</si>
  <si>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</si>
  <si>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</si>
  <si>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</si>
  <si>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*</t>
  </si>
  <si>
    <t>Includes wagering tax and development agreement payments to the city of Detroit as reported by the casinos</t>
  </si>
  <si>
    <t>Calendar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</si>
</sst>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"/>
    <numFmt numFmtId="165" formatCode="mmmm\-yy"/>
    <numFmt numFmtId="166" formatCode="&quot;$&quot;#,##0.00"/>
  </numFmts>
  <fonts count="10">
    <font>
      <sz val="10"/>
      <name val="Arial"/>
    </font>
    <font>
      <sz val="10"/>
      <name val="Arial"/>
    </font>
    <font>
      <sz val="8.5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  <xf numFmtId="0" fontId="7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left" wrapText="1"/>
    </xf>
    <xf numFmtId="165" fontId="2" fillId="0" borderId="9" xfId="0" applyNumberFormat="1" applyFont="1" applyBorder="1" applyAlignment="1">
      <alignment horizontal="left" wrapText="1"/>
    </xf>
    <xf numFmtId="166" fontId="3" fillId="2" borderId="10" xfId="0" applyNumberFormat="1" applyFont="1" applyFill="1" applyBorder="1" applyAlignment="1">
      <alignment horizontal="center" vertical="center" wrapText="1"/>
    </xf>
    <xf numFmtId="44" fontId="0" fillId="0" borderId="0" xfId="1" applyFont="1"/>
    <xf numFmtId="44" fontId="6" fillId="3" borderId="11" xfId="1" applyFont="1" applyFill="1" applyBorder="1" applyAlignment="1">
      <alignment horizontal="center" vertical="center" wrapText="1"/>
    </xf>
    <xf numFmtId="44" fontId="3" fillId="3" borderId="12" xfId="1" applyFont="1" applyFill="1" applyBorder="1" applyAlignment="1">
      <alignment horizontal="center" vertical="center" wrapText="1"/>
    </xf>
    <xf numFmtId="0" fontId="3" fillId="0" borderId="0" xfId="0" applyFont="1"/>
    <xf numFmtId="165" fontId="2" fillId="0" borderId="0" xfId="0" quotePrefix="1" applyNumberFormat="1" applyFont="1" applyAlignment="1">
      <alignment horizontal="right" wrapText="1"/>
    </xf>
    <xf numFmtId="166" fontId="3" fillId="8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vertical="center"/>
    </xf>
    <xf numFmtId="166" fontId="3" fillId="2" borderId="14" xfId="0" applyNumberFormat="1" applyFont="1" applyFill="1" applyBorder="1" applyAlignment="1">
      <alignment horizontal="center" vertical="center" wrapText="1"/>
    </xf>
    <xf numFmtId="166" fontId="3" fillId="8" borderId="15" xfId="0" applyNumberFormat="1" applyFont="1" applyFill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166" fontId="3" fillId="0" borderId="16" xfId="0" applyNumberFormat="1" applyFont="1" applyBorder="1" applyAlignment="1">
      <alignment horizontal="center" wrapText="1"/>
    </xf>
    <xf numFmtId="0" fontId="3" fillId="2" borderId="17" xfId="0" applyFont="1" applyFill="1" applyBorder="1" applyAlignment="1">
      <alignment horizontal="center" vertical="center" wrapText="1"/>
    </xf>
    <xf numFmtId="166" fontId="3" fillId="9" borderId="17" xfId="0" applyNumberFormat="1" applyFont="1" applyFill="1" applyBorder="1" applyAlignment="1">
      <alignment horizontal="center" wrapText="1"/>
    </xf>
    <xf numFmtId="166" fontId="3" fillId="9" borderId="7" xfId="0" applyNumberFormat="1" applyFont="1" applyFill="1" applyBorder="1" applyAlignment="1">
      <alignment horizont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4" fontId="4" fillId="4" borderId="18" xfId="0" applyNumberFormat="1" applyFont="1" applyFill="1" applyBorder="1" applyAlignment="1">
      <alignment horizontal="center" vertical="center" wrapText="1"/>
    </xf>
    <xf numFmtId="164" fontId="4" fillId="4" borderId="19" xfId="0" applyNumberFormat="1" applyFont="1" applyFill="1" applyBorder="1" applyAlignment="1">
      <alignment horizontal="center" vertical="center" wrapText="1"/>
    </xf>
    <xf numFmtId="164" fontId="4" fillId="4" borderId="20" xfId="0" applyNumberFormat="1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5">
    <cellStyle name="Currency" xfId="1" builtinId="4"/>
    <cellStyle name="Currency 2" xfId="2" xr:uid="{CC531710-9865-4D20-BD9B-933CBF61D410}"/>
    <cellStyle name="Normal" xfId="0" builtinId="0"/>
    <cellStyle name="Normal 2" xfId="3" xr:uid="{79EE322A-3228-43D7-8EAA-0589872A0DDA}"/>
    <cellStyle name="Normal 3" xfId="4" xr:uid="{E20B217E-7DAF-44F8-951A-DB54EEDB3B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lor%20Chart%20-%20Revenue%20and%20Wagering%20taxes%20thru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lor%20Chart%20-%20Revenue%20and%20Wagering%20taxes%20thru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Operation"/>
      <sheetName val="3 months"/>
      <sheetName val="Operation - yearly"/>
      <sheetName val="Board copy"/>
      <sheetName val="Fiscal Year totals"/>
      <sheetName val="MSF yearly totals"/>
    </sheetNames>
    <sheetDataSet>
      <sheetData sheetId="0">
        <row r="525">
          <cell r="B525">
            <v>44553303.610000007</v>
          </cell>
          <cell r="C525">
            <v>3608817.5924099996</v>
          </cell>
          <cell r="D525">
            <v>27124148.769999996</v>
          </cell>
          <cell r="E525">
            <v>2197056.0503699998</v>
          </cell>
          <cell r="F525">
            <v>22227235.559999999</v>
          </cell>
          <cell r="G525">
            <v>1800406.08036</v>
          </cell>
          <cell r="H525">
            <v>93904687.939999998</v>
          </cell>
          <cell r="I525">
            <v>7606279.7231399994</v>
          </cell>
          <cell r="J525">
            <v>11174657.864860002</v>
          </cell>
        </row>
        <row r="526">
          <cell r="B526">
            <v>49290580.439999998</v>
          </cell>
          <cell r="C526">
            <v>3992537.0156399999</v>
          </cell>
          <cell r="D526">
            <v>31643991.299999997</v>
          </cell>
          <cell r="E526">
            <v>2563163.2952999999</v>
          </cell>
          <cell r="F526">
            <v>23825226.750000004</v>
          </cell>
          <cell r="G526">
            <v>1929843.3667499996</v>
          </cell>
          <cell r="H526">
            <v>104759798.48999999</v>
          </cell>
          <cell r="I526">
            <v>8485543.6776899993</v>
          </cell>
          <cell r="J526">
            <v>12466416.02031</v>
          </cell>
        </row>
        <row r="527">
          <cell r="B527">
            <v>56650890.849999987</v>
          </cell>
          <cell r="C527">
            <v>4588722.1588500002</v>
          </cell>
          <cell r="D527">
            <v>38350273.029999994</v>
          </cell>
          <cell r="E527">
            <v>3106372.1154300012</v>
          </cell>
          <cell r="F527">
            <v>27261102.460000008</v>
          </cell>
          <cell r="G527">
            <v>2208149.2992600002</v>
          </cell>
          <cell r="H527">
            <v>122262266.33999999</v>
          </cell>
          <cell r="I527">
            <v>9903243.5735400021</v>
          </cell>
          <cell r="J527">
            <v>14549209.694460001</v>
          </cell>
        </row>
        <row r="528">
          <cell r="B528">
            <v>49864646.890000008</v>
          </cell>
          <cell r="C528">
            <v>4039036.3980900003</v>
          </cell>
          <cell r="D528">
            <v>32678074.990000002</v>
          </cell>
          <cell r="E528">
            <v>2646924.0741900005</v>
          </cell>
          <cell r="F528">
            <v>25330229.52</v>
          </cell>
          <cell r="G528">
            <v>2051748.5911200002</v>
          </cell>
          <cell r="H528">
            <v>107872951.40000001</v>
          </cell>
          <cell r="I528">
            <v>8737709.0634000022</v>
          </cell>
          <cell r="J528">
            <v>12836881.216600001</v>
          </cell>
        </row>
        <row r="529">
          <cell r="B529">
            <v>51917963.879999995</v>
          </cell>
          <cell r="C529">
            <v>4205355.0742799994</v>
          </cell>
          <cell r="D529">
            <v>33709022</v>
          </cell>
          <cell r="E529">
            <v>2730430.7820000001</v>
          </cell>
          <cell r="F529">
            <v>25714377.919999994</v>
          </cell>
          <cell r="G529">
            <v>2082864.6115200003</v>
          </cell>
          <cell r="H529">
            <v>111341363.79999998</v>
          </cell>
          <cell r="I529">
            <v>9018650.4677999988</v>
          </cell>
          <cell r="J529">
            <v>13249622.292200001</v>
          </cell>
        </row>
        <row r="530">
          <cell r="B530">
            <v>48713828.509999998</v>
          </cell>
          <cell r="C530">
            <v>3945820.1093099997</v>
          </cell>
          <cell r="D530">
            <v>31473524.280000001</v>
          </cell>
          <cell r="E530">
            <v>2549355.4666800001</v>
          </cell>
          <cell r="F530">
            <v>24367027.499999996</v>
          </cell>
          <cell r="G530">
            <v>1973729.2275</v>
          </cell>
          <cell r="H530">
            <v>104554380.28999999</v>
          </cell>
          <cell r="I530">
            <v>8468904.8034899998</v>
          </cell>
          <cell r="J530">
            <v>12441971.25451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3 months"/>
      <sheetName val="Operation"/>
      <sheetName val="Operation - yearly"/>
      <sheetName val="Board copy"/>
      <sheetName val="Fiscal Year totals"/>
      <sheetName val="MSF yearly totals"/>
    </sheetNames>
    <sheetDataSet>
      <sheetData sheetId="0">
        <row r="504">
          <cell r="B504">
            <v>50201679.650999993</v>
          </cell>
          <cell r="C504">
            <v>4066336.0517309997</v>
          </cell>
          <cell r="D504">
            <v>30272884.470000006</v>
          </cell>
          <cell r="E504">
            <v>2452103.6420699996</v>
          </cell>
          <cell r="F504">
            <v>22883842.060000002</v>
          </cell>
          <cell r="G504">
            <v>1853591.2068599998</v>
          </cell>
          <cell r="H504">
            <v>103358406.18099999</v>
          </cell>
          <cell r="I504">
            <v>8372030.9006609991</v>
          </cell>
          <cell r="J504">
            <v>16299650.335539</v>
          </cell>
        </row>
        <row r="505">
          <cell r="B505">
            <v>50079946.359999999</v>
          </cell>
          <cell r="C505">
            <v>4056475.7361599994</v>
          </cell>
          <cell r="D505">
            <v>31236901.890000001</v>
          </cell>
          <cell r="E505">
            <v>2530189.0530899996</v>
          </cell>
          <cell r="F505">
            <v>23689586.989999998</v>
          </cell>
          <cell r="G505">
            <v>1918856.5461899999</v>
          </cell>
          <cell r="H505">
            <v>105006435.23999999</v>
          </cell>
          <cell r="I505">
            <v>8505521.3354399987</v>
          </cell>
          <cell r="J505">
            <v>12495765.793560002</v>
          </cell>
        </row>
        <row r="506">
          <cell r="B506">
            <v>54395877.290000007</v>
          </cell>
          <cell r="C506">
            <v>4406066.060490001</v>
          </cell>
          <cell r="D506">
            <v>35763422.430000007</v>
          </cell>
          <cell r="E506">
            <v>2896837.2168300007</v>
          </cell>
          <cell r="F506">
            <v>27637110.609999999</v>
          </cell>
          <cell r="G506">
            <v>2238605.9594100006</v>
          </cell>
          <cell r="H506">
            <v>117796410.33000001</v>
          </cell>
          <cell r="I506">
            <v>9541509.2367300019</v>
          </cell>
          <cell r="J506">
            <v>14017772.829270002</v>
          </cell>
        </row>
        <row r="507">
          <cell r="B507">
            <v>50239153.260000005</v>
          </cell>
          <cell r="C507">
            <v>4069371.4116199999</v>
          </cell>
          <cell r="D507">
            <v>34208790.629999995</v>
          </cell>
          <cell r="E507">
            <v>2770912.0410300009</v>
          </cell>
          <cell r="F507">
            <v>25169709.550000004</v>
          </cell>
          <cell r="G507">
            <v>2038746.4735500002</v>
          </cell>
          <cell r="H507">
            <v>109617653.44</v>
          </cell>
          <cell r="I507">
            <v>8879029.9262000024</v>
          </cell>
          <cell r="J507">
            <v>13044500.763800003</v>
          </cell>
        </row>
        <row r="508">
          <cell r="B508">
            <v>49295728.170000002</v>
          </cell>
          <cell r="C508">
            <v>3992953.9817700004</v>
          </cell>
          <cell r="D508">
            <v>32128661.879999999</v>
          </cell>
          <cell r="E508">
            <v>2602421.61228</v>
          </cell>
          <cell r="F508">
            <v>23308314.510000005</v>
          </cell>
          <cell r="G508">
            <v>1887973.4753100001</v>
          </cell>
          <cell r="H508">
            <v>104732704.56</v>
          </cell>
          <cell r="I508">
            <v>8483349.069360001</v>
          </cell>
          <cell r="J508">
            <v>12463191.842640001</v>
          </cell>
        </row>
        <row r="509">
          <cell r="B509">
            <v>47023171.200000003</v>
          </cell>
          <cell r="C509">
            <v>3808876.8672000007</v>
          </cell>
          <cell r="D509">
            <v>32495289.760000005</v>
          </cell>
          <cell r="E509">
            <v>2632118.4705600003</v>
          </cell>
          <cell r="F509">
            <v>22363311.350000009</v>
          </cell>
          <cell r="G509">
            <v>1811428.2193500001</v>
          </cell>
          <cell r="H509">
            <v>101881772.31000002</v>
          </cell>
          <cell r="I509">
            <v>8252423.5571100013</v>
          </cell>
          <cell r="J509">
            <v>12123930.904890001</v>
          </cell>
        </row>
        <row r="510">
          <cell r="B510">
            <v>50035764.379999995</v>
          </cell>
          <cell r="C510">
            <v>4052896.9147800007</v>
          </cell>
          <cell r="D510">
            <v>31370901.359999999</v>
          </cell>
          <cell r="E510">
            <v>2541043.0101600001</v>
          </cell>
          <cell r="F510">
            <v>25327482.390000001</v>
          </cell>
          <cell r="G510">
            <v>2051526.0735900002</v>
          </cell>
          <cell r="H510">
            <v>106734148.13</v>
          </cell>
          <cell r="I510">
            <v>8645465.9985300004</v>
          </cell>
          <cell r="J510">
            <v>12701363.627470002</v>
          </cell>
        </row>
        <row r="511">
          <cell r="B511">
            <v>49465228.850000016</v>
          </cell>
          <cell r="C511">
            <v>4006683.5368500003</v>
          </cell>
          <cell r="D511">
            <v>30724943.130000006</v>
          </cell>
          <cell r="E511">
            <v>2488720.39353</v>
          </cell>
          <cell r="F511">
            <v>24387508.370000005</v>
          </cell>
          <cell r="G511">
            <v>1975388.1779699998</v>
          </cell>
          <cell r="H511">
            <v>104577680.35000002</v>
          </cell>
          <cell r="I511">
            <v>8470792.1083499994</v>
          </cell>
          <cell r="J511">
            <v>16465452.17365</v>
          </cell>
        </row>
        <row r="512">
          <cell r="B512">
            <v>44725626.79999999</v>
          </cell>
          <cell r="C512">
            <v>3622775.7708000001</v>
          </cell>
          <cell r="D512">
            <v>30998513.320000004</v>
          </cell>
          <cell r="E512">
            <v>2510879.5789200002</v>
          </cell>
          <cell r="F512">
            <v>24267245.850000001</v>
          </cell>
          <cell r="G512">
            <v>1965646.9138500001</v>
          </cell>
          <cell r="H512">
            <v>99991385.969999999</v>
          </cell>
          <cell r="I512">
            <v>8099302.2635700004</v>
          </cell>
          <cell r="J512">
            <v>12346231.198430002</v>
          </cell>
        </row>
        <row r="513">
          <cell r="B513">
            <v>37322875.299999997</v>
          </cell>
          <cell r="C513">
            <v>3023152.8992999997</v>
          </cell>
          <cell r="D513">
            <v>25016662.799999997</v>
          </cell>
          <cell r="E513">
            <v>2026349.6868000003</v>
          </cell>
          <cell r="F513">
            <v>19358826.57</v>
          </cell>
          <cell r="G513">
            <v>1568064.9521700002</v>
          </cell>
          <cell r="H513">
            <v>81698364.669999987</v>
          </cell>
          <cell r="I513">
            <v>6617567.5382700004</v>
          </cell>
          <cell r="J513">
            <v>10095334.148729999</v>
          </cell>
        </row>
        <row r="514">
          <cell r="B514">
            <v>30643959.349999994</v>
          </cell>
          <cell r="C514">
            <v>2482160.7073500003</v>
          </cell>
          <cell r="D514">
            <v>24673909.73</v>
          </cell>
          <cell r="E514">
            <v>1998586.6881299999</v>
          </cell>
          <cell r="F514">
            <v>20684646.960000001</v>
          </cell>
          <cell r="G514">
            <v>1675456.4037599997</v>
          </cell>
          <cell r="H514">
            <v>76002516.039999992</v>
          </cell>
          <cell r="I514">
            <v>6156203.7992400005</v>
          </cell>
          <cell r="J514">
            <v>9350739.0022599995</v>
          </cell>
        </row>
        <row r="515">
          <cell r="B515">
            <v>50605390.890000001</v>
          </cell>
          <cell r="C515">
            <v>4099036.6620899998</v>
          </cell>
          <cell r="D515">
            <v>34666922.320000008</v>
          </cell>
          <cell r="E515">
            <v>2808020.70792</v>
          </cell>
          <cell r="F515">
            <v>26124425.699999999</v>
          </cell>
          <cell r="G515">
            <v>2116078.4817000004</v>
          </cell>
          <cell r="H515">
            <v>111396738.91000001</v>
          </cell>
          <cell r="I515">
            <v>9023135.8517099991</v>
          </cell>
          <cell r="J515">
            <v>13762265.839190003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18B1F-21EB-4FB5-BABB-6628FB72418D}">
  <dimension ref="A1:J19"/>
  <sheetViews>
    <sheetView tabSelected="1" zoomScale="130" zoomScaleNormal="130" workbookViewId="0">
      <selection activeCell="A2" sqref="A2"/>
    </sheetView>
  </sheetViews>
  <sheetFormatPr defaultRowHeight="12.75"/>
  <cols>
    <col min="1" max="1" width="9.85546875" customWidth="1"/>
    <col min="2" max="2" width="12.5703125" bestFit="1" customWidth="1"/>
    <col min="3" max="3" width="11.7109375" bestFit="1" customWidth="1"/>
    <col min="4" max="4" width="12.5703125" bestFit="1" customWidth="1"/>
    <col min="5" max="5" width="11.7109375" bestFit="1" customWidth="1"/>
    <col min="6" max="6" width="12.5703125" bestFit="1" customWidth="1"/>
    <col min="7" max="7" width="11.7109375" bestFit="1" customWidth="1"/>
    <col min="8" max="8" width="14" bestFit="1" customWidth="1"/>
    <col min="9" max="9" width="12.5703125" bestFit="1" customWidth="1"/>
    <col min="10" max="10" width="13.5703125" style="11" bestFit="1" customWidth="1"/>
  </cols>
  <sheetData>
    <row r="1" spans="1:10" ht="13.5" customHeight="1" thickBo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s="18" customFormat="1" ht="27" customHeight="1">
      <c r="A2" s="38"/>
      <c r="B2" s="30" t="s">
        <v>1</v>
      </c>
      <c r="C2" s="31"/>
      <c r="D2" s="32" t="s">
        <v>2</v>
      </c>
      <c r="E2" s="33"/>
      <c r="F2" s="34" t="s">
        <v>3</v>
      </c>
      <c r="G2" s="35"/>
      <c r="H2" s="36" t="s">
        <v>4</v>
      </c>
      <c r="I2" s="37"/>
      <c r="J2" s="12" t="s">
        <v>5</v>
      </c>
    </row>
    <row r="3" spans="1:10" ht="22.5">
      <c r="A3" s="6" t="s">
        <v>6</v>
      </c>
      <c r="B3" s="1" t="s">
        <v>7</v>
      </c>
      <c r="C3" s="1" t="s">
        <v>8</v>
      </c>
      <c r="D3" s="2" t="s">
        <v>7</v>
      </c>
      <c r="E3" s="2" t="s">
        <v>8</v>
      </c>
      <c r="F3" s="2" t="s">
        <v>7</v>
      </c>
      <c r="G3" s="21" t="s">
        <v>9</v>
      </c>
      <c r="H3" s="23" t="s">
        <v>10</v>
      </c>
      <c r="I3" s="7" t="s">
        <v>11</v>
      </c>
      <c r="J3" s="13" t="s">
        <v>12</v>
      </c>
    </row>
    <row r="4" spans="1:10">
      <c r="A4" s="8" t="s">
        <v>13</v>
      </c>
      <c r="B4" s="3">
        <f>[1]Data!B525</f>
        <v>44553303.610000007</v>
      </c>
      <c r="C4" s="3">
        <f>[1]Data!C525</f>
        <v>3608817.5924099996</v>
      </c>
      <c r="D4" s="3">
        <f>[1]Data!D525</f>
        <v>27124148.769999996</v>
      </c>
      <c r="E4" s="3">
        <f>[1]Data!E525</f>
        <v>2197056.0503699998</v>
      </c>
      <c r="F4" s="3">
        <f>[1]Data!F525</f>
        <v>22227235.559999999</v>
      </c>
      <c r="G4" s="22">
        <f>[1]Data!G525</f>
        <v>1800406.08036</v>
      </c>
      <c r="H4" s="24">
        <f>[1]Data!H525</f>
        <v>93904687.939999998</v>
      </c>
      <c r="I4" s="25">
        <f>[1]Data!I525</f>
        <v>7606279.7231399994</v>
      </c>
      <c r="J4" s="20">
        <f>[1]Data!J525</f>
        <v>11174657.864860002</v>
      </c>
    </row>
    <row r="5" spans="1:10">
      <c r="A5" s="8" t="s">
        <v>14</v>
      </c>
      <c r="B5" s="3">
        <f>[1]Data!B526</f>
        <v>49290580.439999998</v>
      </c>
      <c r="C5" s="3">
        <f>[1]Data!C526</f>
        <v>3992537.0156399999</v>
      </c>
      <c r="D5" s="3">
        <f>[1]Data!D526</f>
        <v>31643991.299999997</v>
      </c>
      <c r="E5" s="3">
        <f>[1]Data!E526</f>
        <v>2563163.2952999999</v>
      </c>
      <c r="F5" s="3">
        <f>[1]Data!F526</f>
        <v>23825226.750000004</v>
      </c>
      <c r="G5" s="22">
        <f>[1]Data!G526</f>
        <v>1929843.3667499996</v>
      </c>
      <c r="H5" s="24">
        <f>[1]Data!H526</f>
        <v>104759798.48999999</v>
      </c>
      <c r="I5" s="25">
        <f>[1]Data!I526</f>
        <v>8485543.6776899993</v>
      </c>
      <c r="J5" s="20">
        <f>[1]Data!J526</f>
        <v>12466416.02031</v>
      </c>
    </row>
    <row r="6" spans="1:10">
      <c r="A6" s="8" t="s">
        <v>15</v>
      </c>
      <c r="B6" s="3">
        <f>[1]Data!B527</f>
        <v>56650890.849999987</v>
      </c>
      <c r="C6" s="3">
        <f>[1]Data!C527</f>
        <v>4588722.1588500002</v>
      </c>
      <c r="D6" s="3">
        <f>[1]Data!D527</f>
        <v>38350273.029999994</v>
      </c>
      <c r="E6" s="3">
        <f>[1]Data!E527</f>
        <v>3106372.1154300012</v>
      </c>
      <c r="F6" s="3">
        <f>[1]Data!F527</f>
        <v>27261102.460000008</v>
      </c>
      <c r="G6" s="22">
        <f>[1]Data!G527</f>
        <v>2208149.2992600002</v>
      </c>
      <c r="H6" s="24">
        <f>[1]Data!H527</f>
        <v>122262266.33999999</v>
      </c>
      <c r="I6" s="25">
        <f>[1]Data!I527</f>
        <v>9903243.5735400021</v>
      </c>
      <c r="J6" s="20">
        <f>[1]Data!J527</f>
        <v>14549209.694460001</v>
      </c>
    </row>
    <row r="7" spans="1:10">
      <c r="A7" s="8" t="s">
        <v>16</v>
      </c>
      <c r="B7" s="3">
        <f>[1]Data!B528</f>
        <v>49864646.890000008</v>
      </c>
      <c r="C7" s="3">
        <f>[1]Data!C528</f>
        <v>4039036.3980900003</v>
      </c>
      <c r="D7" s="3">
        <f>[1]Data!D528</f>
        <v>32678074.990000002</v>
      </c>
      <c r="E7" s="3">
        <f>[1]Data!E528</f>
        <v>2646924.0741900005</v>
      </c>
      <c r="F7" s="3">
        <f>[1]Data!F528</f>
        <v>25330229.52</v>
      </c>
      <c r="G7" s="22">
        <f>[1]Data!G528</f>
        <v>2051748.5911200002</v>
      </c>
      <c r="H7" s="24">
        <f>[1]Data!H528</f>
        <v>107872951.40000001</v>
      </c>
      <c r="I7" s="25">
        <f>[1]Data!I528</f>
        <v>8737709.0634000022</v>
      </c>
      <c r="J7" s="20">
        <f>[1]Data!J528</f>
        <v>12836881.216600001</v>
      </c>
    </row>
    <row r="8" spans="1:10">
      <c r="A8" s="8" t="s">
        <v>17</v>
      </c>
      <c r="B8" s="3">
        <f>[1]Data!B529</f>
        <v>51917963.879999995</v>
      </c>
      <c r="C8" s="3">
        <f>[1]Data!C529</f>
        <v>4205355.0742799994</v>
      </c>
      <c r="D8" s="3">
        <f>[1]Data!D529</f>
        <v>33709022</v>
      </c>
      <c r="E8" s="3">
        <f>[1]Data!E529</f>
        <v>2730430.7820000001</v>
      </c>
      <c r="F8" s="3">
        <f>[1]Data!F529</f>
        <v>25714377.919999994</v>
      </c>
      <c r="G8" s="22">
        <f>[1]Data!G529</f>
        <v>2082864.6115200003</v>
      </c>
      <c r="H8" s="24">
        <f>[1]Data!H529</f>
        <v>111341363.79999998</v>
      </c>
      <c r="I8" s="25">
        <f>[1]Data!I529</f>
        <v>9018650.4677999988</v>
      </c>
      <c r="J8" s="20">
        <f>[1]Data!J529</f>
        <v>13249622.292200001</v>
      </c>
    </row>
    <row r="9" spans="1:10">
      <c r="A9" s="8" t="s">
        <v>18</v>
      </c>
      <c r="B9" s="3">
        <f>[1]Data!B530</f>
        <v>48713828.509999998</v>
      </c>
      <c r="C9" s="3">
        <f>[1]Data!C530</f>
        <v>3945820.1093099997</v>
      </c>
      <c r="D9" s="3">
        <f>[1]Data!D530</f>
        <v>31473524.280000001</v>
      </c>
      <c r="E9" s="3">
        <f>[1]Data!E530</f>
        <v>2549355.4666800001</v>
      </c>
      <c r="F9" s="3">
        <f>[1]Data!F530</f>
        <v>24367027.499999996</v>
      </c>
      <c r="G9" s="22">
        <f>[1]Data!G530</f>
        <v>1973729.2275</v>
      </c>
      <c r="H9" s="24">
        <f>[1]Data!H530</f>
        <v>104554380.28999999</v>
      </c>
      <c r="I9" s="25">
        <f>[1]Data!I530</f>
        <v>8468904.8034899998</v>
      </c>
      <c r="J9" s="20">
        <f>[1]Data!J530</f>
        <v>12441971.25451</v>
      </c>
    </row>
    <row r="10" spans="1:10">
      <c r="A10" s="8" t="s">
        <v>19</v>
      </c>
      <c r="B10" s="3"/>
      <c r="C10" s="3"/>
      <c r="D10" s="3"/>
      <c r="E10" s="3"/>
      <c r="F10" s="3"/>
      <c r="G10" s="22"/>
      <c r="H10" s="24"/>
      <c r="I10" s="25"/>
      <c r="J10" s="20"/>
    </row>
    <row r="11" spans="1:10">
      <c r="A11" s="8" t="s">
        <v>20</v>
      </c>
      <c r="B11" s="3"/>
      <c r="C11" s="3"/>
      <c r="D11" s="3"/>
      <c r="E11" s="3"/>
      <c r="F11" s="3"/>
      <c r="G11" s="22"/>
      <c r="H11" s="24"/>
      <c r="I11" s="25"/>
      <c r="J11" s="20"/>
    </row>
    <row r="12" spans="1:10">
      <c r="A12" s="8" t="s">
        <v>21</v>
      </c>
      <c r="B12" s="3"/>
      <c r="C12" s="3"/>
      <c r="D12" s="3"/>
      <c r="E12" s="3"/>
      <c r="F12" s="3"/>
      <c r="G12" s="22"/>
      <c r="H12" s="24"/>
      <c r="I12" s="25"/>
      <c r="J12" s="20"/>
    </row>
    <row r="13" spans="1:10">
      <c r="A13" s="8" t="s">
        <v>22</v>
      </c>
      <c r="B13" s="3"/>
      <c r="C13" s="3"/>
      <c r="D13" s="3"/>
      <c r="E13" s="3"/>
      <c r="F13" s="3"/>
      <c r="G13" s="22"/>
      <c r="H13" s="24"/>
      <c r="I13" s="25"/>
      <c r="J13" s="20"/>
    </row>
    <row r="14" spans="1:10">
      <c r="A14" s="8" t="s">
        <v>23</v>
      </c>
      <c r="B14" s="3"/>
      <c r="C14" s="3"/>
      <c r="D14" s="3"/>
      <c r="E14" s="3"/>
      <c r="F14" s="3"/>
      <c r="G14" s="22"/>
      <c r="H14" s="24"/>
      <c r="I14" s="25"/>
      <c r="J14" s="20"/>
    </row>
    <row r="15" spans="1:10" ht="13.5" thickBot="1">
      <c r="A15" s="9" t="s">
        <v>24</v>
      </c>
      <c r="B15" s="3"/>
      <c r="C15" s="3"/>
      <c r="D15" s="3"/>
      <c r="E15" s="3"/>
      <c r="F15" s="3"/>
      <c r="G15" s="22"/>
      <c r="H15" s="24"/>
      <c r="I15" s="25"/>
      <c r="J15" s="20"/>
    </row>
    <row r="16" spans="1:10" ht="13.5" thickBot="1">
      <c r="A16" s="4" t="s">
        <v>25</v>
      </c>
      <c r="B16" s="5">
        <f t="shared" ref="B16:J16" si="0">SUM(B4:B15)</f>
        <v>300991214.18000001</v>
      </c>
      <c r="C16" s="5">
        <f t="shared" si="0"/>
        <v>24380288.348580003</v>
      </c>
      <c r="D16" s="5">
        <f t="shared" si="0"/>
        <v>194979034.37</v>
      </c>
      <c r="E16" s="5">
        <f>SUM(E4:E15)</f>
        <v>15793301.78397</v>
      </c>
      <c r="F16" s="5">
        <f t="shared" si="0"/>
        <v>148725199.71000001</v>
      </c>
      <c r="G16" s="19">
        <f t="shared" si="0"/>
        <v>12046741.176509999</v>
      </c>
      <c r="H16" s="26">
        <f>SUM(H4:H15)</f>
        <v>644695448.25999987</v>
      </c>
      <c r="I16" s="10">
        <f t="shared" si="0"/>
        <v>52220331.30906</v>
      </c>
      <c r="J16" s="16">
        <f t="shared" si="0"/>
        <v>76718758.342940003</v>
      </c>
    </row>
    <row r="18" spans="1:2">
      <c r="A18" s="15" t="s">
        <v>26</v>
      </c>
      <c r="B18" s="14" t="s">
        <v>27</v>
      </c>
    </row>
    <row r="19" spans="1:2">
      <c r="A19" s="17"/>
      <c r="B19" s="14"/>
    </row>
  </sheetData>
  <sheetProtection password="EB9D" sheet="1" objects="1" scenarios="1" selectLockedCells="1" selectUnlockedCells="1"/>
  <mergeCells count="5">
    <mergeCell ref="A1:J1"/>
    <mergeCell ref="B2:C2"/>
    <mergeCell ref="D2:E2"/>
    <mergeCell ref="F2:G2"/>
    <mergeCell ref="H2:I2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DD570-F70A-4413-B9A0-E888C7FFF792}">
  <dimension ref="A1:J19"/>
  <sheetViews>
    <sheetView zoomScale="130" zoomScaleNormal="130" workbookViewId="0">
      <selection activeCell="A2" sqref="A2"/>
    </sheetView>
  </sheetViews>
  <sheetFormatPr defaultRowHeight="12.75"/>
  <cols>
    <col min="1" max="1" width="9.85546875" customWidth="1"/>
    <col min="2" max="2" width="12.5703125" bestFit="1" customWidth="1"/>
    <col min="3" max="3" width="11.7109375" bestFit="1" customWidth="1"/>
    <col min="4" max="4" width="12.5703125" bestFit="1" customWidth="1"/>
    <col min="5" max="5" width="11.7109375" bestFit="1" customWidth="1"/>
    <col min="6" max="6" width="12.5703125" bestFit="1" customWidth="1"/>
    <col min="7" max="7" width="11.7109375" bestFit="1" customWidth="1"/>
    <col min="8" max="8" width="14" bestFit="1" customWidth="1"/>
    <col min="9" max="9" width="12.5703125" bestFit="1" customWidth="1"/>
    <col min="10" max="10" width="13.5703125" style="11" bestFit="1" customWidth="1"/>
  </cols>
  <sheetData>
    <row r="1" spans="1:10" ht="13.5" customHeight="1" thickBot="1">
      <c r="A1" s="27" t="s">
        <v>28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s="18" customFormat="1" ht="27" customHeight="1">
      <c r="A2" s="38"/>
      <c r="B2" s="30" t="s">
        <v>1</v>
      </c>
      <c r="C2" s="31"/>
      <c r="D2" s="32" t="s">
        <v>2</v>
      </c>
      <c r="E2" s="33"/>
      <c r="F2" s="34" t="s">
        <v>3</v>
      </c>
      <c r="G2" s="35"/>
      <c r="H2" s="36" t="s">
        <v>4</v>
      </c>
      <c r="I2" s="37"/>
      <c r="J2" s="12" t="s">
        <v>5</v>
      </c>
    </row>
    <row r="3" spans="1:10" ht="22.5">
      <c r="A3" s="6" t="s">
        <v>6</v>
      </c>
      <c r="B3" s="1" t="s">
        <v>7</v>
      </c>
      <c r="C3" s="1" t="s">
        <v>8</v>
      </c>
      <c r="D3" s="2" t="s">
        <v>7</v>
      </c>
      <c r="E3" s="2" t="s">
        <v>8</v>
      </c>
      <c r="F3" s="2" t="s">
        <v>7</v>
      </c>
      <c r="G3" s="21" t="s">
        <v>9</v>
      </c>
      <c r="H3" s="23" t="s">
        <v>10</v>
      </c>
      <c r="I3" s="7" t="s">
        <v>11</v>
      </c>
      <c r="J3" s="13" t="s">
        <v>12</v>
      </c>
    </row>
    <row r="4" spans="1:10">
      <c r="A4" s="8" t="s">
        <v>13</v>
      </c>
      <c r="B4" s="3">
        <f>[2]Data!B504</f>
        <v>50201679.650999993</v>
      </c>
      <c r="C4" s="3">
        <f>[2]Data!C504</f>
        <v>4066336.0517309997</v>
      </c>
      <c r="D4" s="3">
        <f>[2]Data!D504</f>
        <v>30272884.470000006</v>
      </c>
      <c r="E4" s="3">
        <f>[2]Data!E504</f>
        <v>2452103.6420699996</v>
      </c>
      <c r="F4" s="3">
        <f>[2]Data!F504</f>
        <v>22883842.060000002</v>
      </c>
      <c r="G4" s="22">
        <f>[2]Data!G504</f>
        <v>1853591.2068599998</v>
      </c>
      <c r="H4" s="24">
        <f>[2]Data!H504</f>
        <v>103358406.18099999</v>
      </c>
      <c r="I4" s="25">
        <f>[2]Data!I504</f>
        <v>8372030.9006609991</v>
      </c>
      <c r="J4" s="20">
        <f>[2]Data!J504</f>
        <v>16299650.335539</v>
      </c>
    </row>
    <row r="5" spans="1:10">
      <c r="A5" s="8" t="s">
        <v>14</v>
      </c>
      <c r="B5" s="3">
        <f>[2]Data!B505</f>
        <v>50079946.359999999</v>
      </c>
      <c r="C5" s="3">
        <f>[2]Data!C505</f>
        <v>4056475.7361599994</v>
      </c>
      <c r="D5" s="3">
        <f>[2]Data!D505</f>
        <v>31236901.890000001</v>
      </c>
      <c r="E5" s="3">
        <f>[2]Data!E505</f>
        <v>2530189.0530899996</v>
      </c>
      <c r="F5" s="3">
        <f>[2]Data!F505</f>
        <v>23689586.989999998</v>
      </c>
      <c r="G5" s="22">
        <f>[2]Data!G505</f>
        <v>1918856.5461899999</v>
      </c>
      <c r="H5" s="24">
        <f>[2]Data!H505</f>
        <v>105006435.23999999</v>
      </c>
      <c r="I5" s="25">
        <f>[2]Data!I505</f>
        <v>8505521.3354399987</v>
      </c>
      <c r="J5" s="20">
        <f>[2]Data!J505</f>
        <v>12495765.793560002</v>
      </c>
    </row>
    <row r="6" spans="1:10">
      <c r="A6" s="8" t="s">
        <v>15</v>
      </c>
      <c r="B6" s="3">
        <f>[2]Data!B506</f>
        <v>54395877.290000007</v>
      </c>
      <c r="C6" s="3">
        <f>[2]Data!C506</f>
        <v>4406066.060490001</v>
      </c>
      <c r="D6" s="3">
        <f>[2]Data!D506</f>
        <v>35763422.430000007</v>
      </c>
      <c r="E6" s="3">
        <f>[2]Data!E506</f>
        <v>2896837.2168300007</v>
      </c>
      <c r="F6" s="3">
        <f>[2]Data!F506</f>
        <v>27637110.609999999</v>
      </c>
      <c r="G6" s="22">
        <f>[2]Data!G506</f>
        <v>2238605.9594100006</v>
      </c>
      <c r="H6" s="24">
        <f>[2]Data!H506</f>
        <v>117796410.33000001</v>
      </c>
      <c r="I6" s="25">
        <f>[2]Data!I506</f>
        <v>9541509.2367300019</v>
      </c>
      <c r="J6" s="20">
        <f>[2]Data!J506</f>
        <v>14017772.829270002</v>
      </c>
    </row>
    <row r="7" spans="1:10">
      <c r="A7" s="8" t="s">
        <v>16</v>
      </c>
      <c r="B7" s="3">
        <f>[2]Data!B507</f>
        <v>50239153.260000005</v>
      </c>
      <c r="C7" s="3">
        <f>[2]Data!C507</f>
        <v>4069371.4116199999</v>
      </c>
      <c r="D7" s="3">
        <f>[2]Data!D507</f>
        <v>34208790.629999995</v>
      </c>
      <c r="E7" s="3">
        <f>[2]Data!E507</f>
        <v>2770912.0410300009</v>
      </c>
      <c r="F7" s="3">
        <f>[2]Data!F507</f>
        <v>25169709.550000004</v>
      </c>
      <c r="G7" s="22">
        <f>[2]Data!G507</f>
        <v>2038746.4735500002</v>
      </c>
      <c r="H7" s="24">
        <f>[2]Data!H507</f>
        <v>109617653.44</v>
      </c>
      <c r="I7" s="25">
        <f>[2]Data!I507</f>
        <v>8879029.9262000024</v>
      </c>
      <c r="J7" s="20">
        <f>[2]Data!J507</f>
        <v>13044500.763800003</v>
      </c>
    </row>
    <row r="8" spans="1:10">
      <c r="A8" s="8" t="s">
        <v>17</v>
      </c>
      <c r="B8" s="3">
        <f>[2]Data!B508</f>
        <v>49295728.170000002</v>
      </c>
      <c r="C8" s="3">
        <f>[2]Data!C508</f>
        <v>3992953.9817700004</v>
      </c>
      <c r="D8" s="3">
        <f>[2]Data!D508</f>
        <v>32128661.879999999</v>
      </c>
      <c r="E8" s="3">
        <f>[2]Data!E508</f>
        <v>2602421.61228</v>
      </c>
      <c r="F8" s="3">
        <f>[2]Data!F508</f>
        <v>23308314.510000005</v>
      </c>
      <c r="G8" s="22">
        <f>[2]Data!G508</f>
        <v>1887973.4753100001</v>
      </c>
      <c r="H8" s="24">
        <f>[2]Data!H508</f>
        <v>104732704.56</v>
      </c>
      <c r="I8" s="25">
        <f>[2]Data!I508</f>
        <v>8483349.069360001</v>
      </c>
      <c r="J8" s="20">
        <f>[2]Data!J508</f>
        <v>12463191.842640001</v>
      </c>
    </row>
    <row r="9" spans="1:10">
      <c r="A9" s="8" t="s">
        <v>18</v>
      </c>
      <c r="B9" s="3">
        <f>[2]Data!B509</f>
        <v>47023171.200000003</v>
      </c>
      <c r="C9" s="3">
        <f>[2]Data!C509</f>
        <v>3808876.8672000007</v>
      </c>
      <c r="D9" s="3">
        <f>[2]Data!D509</f>
        <v>32495289.760000005</v>
      </c>
      <c r="E9" s="3">
        <f>[2]Data!E509</f>
        <v>2632118.4705600003</v>
      </c>
      <c r="F9" s="3">
        <f>[2]Data!F509</f>
        <v>22363311.350000009</v>
      </c>
      <c r="G9" s="22">
        <f>[2]Data!G509</f>
        <v>1811428.2193500001</v>
      </c>
      <c r="H9" s="24">
        <f>[2]Data!H509</f>
        <v>101881772.31000002</v>
      </c>
      <c r="I9" s="25">
        <f>[2]Data!I509</f>
        <v>8252423.5571100013</v>
      </c>
      <c r="J9" s="20">
        <f>[2]Data!J509</f>
        <v>12123930.904890001</v>
      </c>
    </row>
    <row r="10" spans="1:10">
      <c r="A10" s="8" t="s">
        <v>19</v>
      </c>
      <c r="B10" s="3">
        <f>[2]Data!B510</f>
        <v>50035764.379999995</v>
      </c>
      <c r="C10" s="3">
        <f>[2]Data!C510</f>
        <v>4052896.9147800007</v>
      </c>
      <c r="D10" s="3">
        <f>[2]Data!D510</f>
        <v>31370901.359999999</v>
      </c>
      <c r="E10" s="3">
        <f>[2]Data!E510</f>
        <v>2541043.0101600001</v>
      </c>
      <c r="F10" s="3">
        <f>[2]Data!F510</f>
        <v>25327482.390000001</v>
      </c>
      <c r="G10" s="22">
        <f>[2]Data!G510</f>
        <v>2051526.0735900002</v>
      </c>
      <c r="H10" s="24">
        <f>[2]Data!H510</f>
        <v>106734148.13</v>
      </c>
      <c r="I10" s="25">
        <f>[2]Data!I510</f>
        <v>8645465.9985300004</v>
      </c>
      <c r="J10" s="20">
        <f>[2]Data!J510</f>
        <v>12701363.627470002</v>
      </c>
    </row>
    <row r="11" spans="1:10">
      <c r="A11" s="8" t="s">
        <v>20</v>
      </c>
      <c r="B11" s="3">
        <f>[2]Data!B511</f>
        <v>49465228.850000016</v>
      </c>
      <c r="C11" s="3">
        <f>[2]Data!C511</f>
        <v>4006683.5368500003</v>
      </c>
      <c r="D11" s="3">
        <f>[2]Data!D511</f>
        <v>30724943.130000006</v>
      </c>
      <c r="E11" s="3">
        <f>[2]Data!E511</f>
        <v>2488720.39353</v>
      </c>
      <c r="F11" s="3">
        <f>[2]Data!F511</f>
        <v>24387508.370000005</v>
      </c>
      <c r="G11" s="22">
        <f>[2]Data!G511</f>
        <v>1975388.1779699998</v>
      </c>
      <c r="H11" s="24">
        <f>[2]Data!H511</f>
        <v>104577680.35000002</v>
      </c>
      <c r="I11" s="25">
        <f>[2]Data!I511</f>
        <v>8470792.1083499994</v>
      </c>
      <c r="J11" s="20">
        <f>[2]Data!J511</f>
        <v>16465452.17365</v>
      </c>
    </row>
    <row r="12" spans="1:10">
      <c r="A12" s="8" t="s">
        <v>21</v>
      </c>
      <c r="B12" s="3">
        <f>[2]Data!B512</f>
        <v>44725626.79999999</v>
      </c>
      <c r="C12" s="3">
        <f>[2]Data!C512</f>
        <v>3622775.7708000001</v>
      </c>
      <c r="D12" s="3">
        <f>[2]Data!D512</f>
        <v>30998513.320000004</v>
      </c>
      <c r="E12" s="3">
        <f>[2]Data!E512</f>
        <v>2510879.5789200002</v>
      </c>
      <c r="F12" s="3">
        <f>[2]Data!F512</f>
        <v>24267245.850000001</v>
      </c>
      <c r="G12" s="22">
        <f>[2]Data!G512</f>
        <v>1965646.9138500001</v>
      </c>
      <c r="H12" s="24">
        <f>[2]Data!H512</f>
        <v>99991385.969999999</v>
      </c>
      <c r="I12" s="25">
        <f>[2]Data!I512</f>
        <v>8099302.2635700004</v>
      </c>
      <c r="J12" s="20">
        <f>[2]Data!J512</f>
        <v>12346231.198430002</v>
      </c>
    </row>
    <row r="13" spans="1:10">
      <c r="A13" s="8" t="s">
        <v>22</v>
      </c>
      <c r="B13" s="3">
        <f>[2]Data!B513</f>
        <v>37322875.299999997</v>
      </c>
      <c r="C13" s="3">
        <f>[2]Data!C513</f>
        <v>3023152.8992999997</v>
      </c>
      <c r="D13" s="3">
        <f>[2]Data!D513</f>
        <v>25016662.799999997</v>
      </c>
      <c r="E13" s="3">
        <f>[2]Data!E513</f>
        <v>2026349.6868000003</v>
      </c>
      <c r="F13" s="3">
        <f>[2]Data!F513</f>
        <v>19358826.57</v>
      </c>
      <c r="G13" s="22">
        <f>[2]Data!G513</f>
        <v>1568064.9521700002</v>
      </c>
      <c r="H13" s="24">
        <f>[2]Data!H513</f>
        <v>81698364.669999987</v>
      </c>
      <c r="I13" s="25">
        <f>[2]Data!I513</f>
        <v>6617567.5382700004</v>
      </c>
      <c r="J13" s="20">
        <f>[2]Data!J513</f>
        <v>10095334.148729999</v>
      </c>
    </row>
    <row r="14" spans="1:10">
      <c r="A14" s="8" t="s">
        <v>23</v>
      </c>
      <c r="B14" s="3">
        <f>[2]Data!B514</f>
        <v>30643959.349999994</v>
      </c>
      <c r="C14" s="3">
        <f>[2]Data!C514</f>
        <v>2482160.7073500003</v>
      </c>
      <c r="D14" s="3">
        <f>[2]Data!D514</f>
        <v>24673909.73</v>
      </c>
      <c r="E14" s="3">
        <f>[2]Data!E514</f>
        <v>1998586.6881299999</v>
      </c>
      <c r="F14" s="3">
        <f>[2]Data!F514</f>
        <v>20684646.960000001</v>
      </c>
      <c r="G14" s="22">
        <f>[2]Data!G514</f>
        <v>1675456.4037599997</v>
      </c>
      <c r="H14" s="24">
        <f>[2]Data!H514</f>
        <v>76002516.039999992</v>
      </c>
      <c r="I14" s="25">
        <f>[2]Data!I514</f>
        <v>6156203.7992400005</v>
      </c>
      <c r="J14" s="20">
        <f>[2]Data!J514</f>
        <v>9350739.0022599995</v>
      </c>
    </row>
    <row r="15" spans="1:10" ht="13.5" thickBot="1">
      <c r="A15" s="9" t="s">
        <v>24</v>
      </c>
      <c r="B15" s="3">
        <f>[2]Data!B515</f>
        <v>50605390.890000001</v>
      </c>
      <c r="C15" s="3">
        <f>[2]Data!C515</f>
        <v>4099036.6620899998</v>
      </c>
      <c r="D15" s="3">
        <f>[2]Data!D515</f>
        <v>34666922.320000008</v>
      </c>
      <c r="E15" s="3">
        <f>[2]Data!E515</f>
        <v>2808020.70792</v>
      </c>
      <c r="F15" s="3">
        <f>[2]Data!F515</f>
        <v>26124425.699999999</v>
      </c>
      <c r="G15" s="22">
        <f>[2]Data!G515</f>
        <v>2116078.4817000004</v>
      </c>
      <c r="H15" s="24">
        <f>[2]Data!H515</f>
        <v>111396738.91000001</v>
      </c>
      <c r="I15" s="25">
        <f>[2]Data!I515</f>
        <v>9023135.8517099991</v>
      </c>
      <c r="J15" s="20">
        <f>[2]Data!J515</f>
        <v>13762265.839190003</v>
      </c>
    </row>
    <row r="16" spans="1:10" ht="13.5" thickBot="1">
      <c r="A16" s="4" t="s">
        <v>25</v>
      </c>
      <c r="B16" s="5">
        <f t="shared" ref="B16:J16" si="0">SUM(B4:B15)</f>
        <v>564034401.50100005</v>
      </c>
      <c r="C16" s="5">
        <f t="shared" si="0"/>
        <v>45686786.600141004</v>
      </c>
      <c r="D16" s="5">
        <f t="shared" si="0"/>
        <v>373557803.72000003</v>
      </c>
      <c r="E16" s="5">
        <f>SUM(E4:E15)</f>
        <v>30258182.101319999</v>
      </c>
      <c r="F16" s="5">
        <f t="shared" si="0"/>
        <v>285202010.91000003</v>
      </c>
      <c r="G16" s="19">
        <f t="shared" si="0"/>
        <v>23101362.883710001</v>
      </c>
      <c r="H16" s="26">
        <f t="shared" si="0"/>
        <v>1222794216.1310003</v>
      </c>
      <c r="I16" s="10">
        <f t="shared" si="0"/>
        <v>99046331.585170984</v>
      </c>
      <c r="J16" s="16">
        <f t="shared" si="0"/>
        <v>155166198.45942903</v>
      </c>
    </row>
    <row r="18" spans="1:2">
      <c r="A18" s="15" t="s">
        <v>26</v>
      </c>
      <c r="B18" s="14" t="s">
        <v>27</v>
      </c>
    </row>
    <row r="19" spans="1:2">
      <c r="A19" s="17"/>
      <c r="B19" s="14"/>
    </row>
  </sheetData>
  <sheetProtection password="EB9D" sheet="1" objects="1" scenarios="1" selectLockedCells="1" selectUnlockedCells="1"/>
  <mergeCells count="5">
    <mergeCell ref="H2:I2"/>
    <mergeCell ref="B2:C2"/>
    <mergeCell ref="D2:E2"/>
    <mergeCell ref="F2:G2"/>
    <mergeCell ref="A1:J1"/>
  </mergeCells>
  <phoneticPr fontId="8" type="noConversion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mgcb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Raj Dharia</dc:creator>
  <cp:keywords/>
  <dc:description/>
  <cp:lastModifiedBy>X</cp:lastModifiedBy>
  <cp:revision/>
  <dcterms:created xsi:type="dcterms:W3CDTF">2012-03-07T15:46:40Z</dcterms:created>
  <dcterms:modified xsi:type="dcterms:W3CDTF">2024-07-08T20:52:21Z</dcterms:modified>
  <cp:category/>
  <cp:contentStatus/>
</cp:coreProperties>
</file>