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1NEPF00000B74\EXCELCNV\86679e07-3b2d-45ed-9dac-685eb0801772\"/>
    </mc:Choice>
  </mc:AlternateContent>
  <xr:revisionPtr revIDLastSave="0" documentId="8_{82780010-C294-4BB1-BC6A-9DD7B2F17923}" xr6:coauthVersionLast="47" xr6:coauthVersionMax="47" xr10:uidLastSave="{00000000-0000-0000-0000-000000000000}"/>
  <workbookProtection workbookPassword="EB9D" lockStructure="1"/>
  <bookViews>
    <workbookView xWindow="-60" yWindow="-60" windowWidth="15480" windowHeight="11640" xr2:uid="{7CD00389-40B6-4AA9-8B60-FEF3A589B41E}"/>
  </bookViews>
  <sheets>
    <sheet name="RSB 2024" sheetId="5" r:id="rId1"/>
    <sheet name="RSB 2023" sheetId="4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Q16" i="5"/>
  <c r="R7" i="5"/>
  <c r="B6" i="5"/>
  <c r="B16" i="5"/>
  <c r="C6" i="5"/>
  <c r="D6" i="5"/>
  <c r="E6" i="5"/>
  <c r="F6" i="5"/>
  <c r="G6" i="5"/>
  <c r="G16" i="5"/>
  <c r="H6" i="5"/>
  <c r="I6" i="5"/>
  <c r="J6" i="5"/>
  <c r="K6" i="5"/>
  <c r="L6" i="5"/>
  <c r="M6" i="5"/>
  <c r="M16" i="5"/>
  <c r="N6" i="5"/>
  <c r="O6" i="5"/>
  <c r="P6" i="5"/>
  <c r="Q6" i="5"/>
  <c r="R6" i="5"/>
  <c r="B5" i="5"/>
  <c r="C5" i="5"/>
  <c r="D5" i="5"/>
  <c r="D16" i="5"/>
  <c r="E5" i="5"/>
  <c r="F5" i="5"/>
  <c r="G5" i="5"/>
  <c r="H5" i="5"/>
  <c r="H16" i="5"/>
  <c r="I5" i="5"/>
  <c r="J5" i="5"/>
  <c r="K5" i="5"/>
  <c r="L5" i="5"/>
  <c r="M5" i="5"/>
  <c r="N5" i="5"/>
  <c r="N16" i="5"/>
  <c r="O5" i="5"/>
  <c r="P5" i="5"/>
  <c r="Q5" i="5"/>
  <c r="R5" i="5"/>
  <c r="R4" i="5"/>
  <c r="R16" i="5"/>
  <c r="Q4" i="5"/>
  <c r="P4" i="5"/>
  <c r="P16" i="5"/>
  <c r="O4" i="5"/>
  <c r="O16" i="5"/>
  <c r="N4" i="5"/>
  <c r="M4" i="5"/>
  <c r="L4" i="5"/>
  <c r="L16" i="5"/>
  <c r="K4" i="5"/>
  <c r="K16" i="5"/>
  <c r="J4" i="5"/>
  <c r="J16" i="5"/>
  <c r="I4" i="5"/>
  <c r="I16" i="5"/>
  <c r="H4" i="5"/>
  <c r="G4" i="5"/>
  <c r="F4" i="5"/>
  <c r="F16" i="5"/>
  <c r="E4" i="5"/>
  <c r="E16" i="5"/>
  <c r="D4" i="5"/>
  <c r="C4" i="5"/>
  <c r="C16" i="5"/>
  <c r="B4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M11" i="4"/>
  <c r="E11" i="4"/>
  <c r="G11" i="4"/>
  <c r="L11" i="4"/>
  <c r="I11" i="4"/>
  <c r="D11" i="4"/>
  <c r="B11" i="4"/>
  <c r="F11" i="4"/>
  <c r="H11" i="4"/>
  <c r="J11" i="4"/>
  <c r="C11" i="4"/>
  <c r="K11" i="4"/>
  <c r="N11" i="4"/>
  <c r="Q11" i="4"/>
  <c r="O11" i="4"/>
  <c r="P11" i="4"/>
  <c r="M10" i="4"/>
  <c r="K10" i="4"/>
  <c r="J10" i="4"/>
  <c r="L10" i="4"/>
  <c r="B10" i="4"/>
  <c r="E10" i="4"/>
  <c r="C10" i="4"/>
  <c r="D10" i="4"/>
  <c r="M9" i="4"/>
  <c r="B9" i="4"/>
  <c r="C9" i="4"/>
  <c r="D9" i="4"/>
  <c r="J9" i="4"/>
  <c r="K9" i="4"/>
  <c r="E9" i="4"/>
  <c r="L9" i="4"/>
  <c r="B8" i="4"/>
  <c r="B16" i="4"/>
  <c r="L8" i="4"/>
  <c r="M8" i="4"/>
  <c r="I8" i="4"/>
  <c r="J8" i="4"/>
  <c r="C8" i="4"/>
  <c r="D8" i="4"/>
  <c r="E8" i="4"/>
  <c r="E16" i="4"/>
  <c r="F8" i="4"/>
  <c r="K8" i="4"/>
  <c r="G8" i="4"/>
  <c r="H8" i="4"/>
  <c r="O8" i="4"/>
  <c r="N8" i="4"/>
  <c r="P8" i="4"/>
  <c r="Q8" i="4"/>
  <c r="D7" i="4"/>
  <c r="C7" i="4"/>
  <c r="M7" i="4"/>
  <c r="E7" i="4"/>
  <c r="F7" i="4"/>
  <c r="H7" i="4"/>
  <c r="L7" i="4"/>
  <c r="I7" i="4"/>
  <c r="K7" i="4"/>
  <c r="B7" i="4"/>
  <c r="G7" i="4"/>
  <c r="J7" i="4"/>
  <c r="P7" i="4"/>
  <c r="O7" i="4"/>
  <c r="Q7" i="4"/>
  <c r="Q16" i="4"/>
  <c r="N7" i="4"/>
  <c r="E4" i="4"/>
  <c r="M6" i="4"/>
  <c r="M4" i="4"/>
  <c r="M16" i="4"/>
  <c r="M5" i="4"/>
  <c r="L4" i="4"/>
  <c r="L16" i="4"/>
  <c r="L5" i="4"/>
  <c r="K5" i="4"/>
  <c r="K16" i="4"/>
  <c r="J5" i="4"/>
  <c r="J4" i="4"/>
  <c r="J16" i="4"/>
  <c r="C6" i="4"/>
  <c r="B6" i="4"/>
  <c r="J6" i="4"/>
  <c r="K6" i="4"/>
  <c r="D6" i="4"/>
  <c r="L6" i="4"/>
  <c r="E6" i="4"/>
  <c r="F6" i="4"/>
  <c r="G6" i="4"/>
  <c r="H6" i="4"/>
  <c r="I6" i="4"/>
  <c r="P6" i="4"/>
  <c r="N6" i="4"/>
  <c r="O6" i="4"/>
  <c r="Q6" i="4"/>
  <c r="D5" i="4"/>
  <c r="D16" i="4"/>
  <c r="H5" i="4"/>
  <c r="F5" i="4"/>
  <c r="E5" i="4"/>
  <c r="I5" i="4"/>
  <c r="B5" i="4"/>
  <c r="C5" i="4"/>
  <c r="C16" i="4"/>
  <c r="G5" i="4"/>
  <c r="G4" i="4"/>
  <c r="G16" i="4"/>
  <c r="B4" i="4"/>
  <c r="Q5" i="4"/>
  <c r="H4" i="4"/>
  <c r="H16" i="4"/>
  <c r="K4" i="4"/>
  <c r="C4" i="4"/>
  <c r="P5" i="4"/>
  <c r="I4" i="4"/>
  <c r="I16" i="4"/>
  <c r="D4" i="4"/>
  <c r="N5" i="4"/>
  <c r="F4" i="4"/>
  <c r="F16" i="4"/>
  <c r="O5" i="4"/>
  <c r="P4" i="4"/>
  <c r="P16" i="4"/>
  <c r="O4" i="4"/>
  <c r="O16" i="4"/>
  <c r="Q4" i="4"/>
  <c r="N4" i="4"/>
  <c r="N16" i="4"/>
  <c r="F10" i="4"/>
  <c r="F9" i="4"/>
  <c r="N10" i="4"/>
  <c r="G9" i="4"/>
  <c r="N9" i="4"/>
  <c r="I9" i="4"/>
  <c r="O9" i="4"/>
  <c r="H9" i="4"/>
  <c r="Q9" i="4"/>
  <c r="P9" i="4"/>
  <c r="G10" i="4"/>
  <c r="O10" i="4"/>
  <c r="I10" i="4"/>
  <c r="H10" i="4"/>
  <c r="P10" i="4"/>
  <c r="Q10" i="4"/>
  <c r="R11" i="4"/>
  <c r="R8" i="4"/>
  <c r="R7" i="4"/>
  <c r="R16" i="4"/>
  <c r="R6" i="4"/>
  <c r="R5" i="4"/>
  <c r="R4" i="4"/>
  <c r="R9" i="4"/>
  <c r="R10" i="4"/>
</calcChain>
</file>

<file path=xl/sharedStrings.xml><?xml version="1.0" encoding="utf-8"?>
<sst xmlns="http://schemas.openxmlformats.org/spreadsheetml/2006/main" count="78" uniqueCount="29">
  <si>
    <t>Calendar Year 2024</t>
  </si>
  <si>
    <t>MGM GRAND DETROIT</t>
  </si>
  <si>
    <t>MOTORCITY CASINO</t>
  </si>
  <si>
    <t>GREEKTOWN CASINO</t>
  </si>
  <si>
    <t>All Detroit Casinos</t>
  </si>
  <si>
    <t>City of Detroit</t>
  </si>
  <si>
    <t>Month</t>
  </si>
  <si>
    <t>Total Handle (i.e. Actual Amount Wagered)</t>
  </si>
  <si>
    <t>Total Gross Receipts</t>
  </si>
  <si>
    <t>Total Qualified Adjusted Gross Receipts</t>
  </si>
  <si>
    <t>State Wagering Tax (3.78%)</t>
  </si>
  <si>
    <t>Total State Wagering Tax (3.78%)</t>
  </si>
  <si>
    <t>Wagering Tax (4.62%)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</si>
  <si>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</si>
  <si>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</si>
  <si>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</si>
  <si>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</si>
  <si>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</si>
  <si>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</si>
  <si>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</si>
  <si>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</si>
  <si>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</si>
  <si>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</si>
  <si>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</si>
  <si>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</si>
  <si>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</si>
  <si>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</si>
  <si>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Negative State/City Wagering Tax numbers (i.e. negative tax liability) are the result of a negative QAGR total for the month, causing no tax payments to be remitted.  The negative tax liability is used to offset future tax liability payments.</t>
  </si>
  <si>
    <t>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</si>
</sst>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7" fontId="6" fillId="0" borderId="1" xfId="4" applyNumberFormat="1" applyFont="1" applyBorder="1" applyAlignment="1">
      <alignment horizontal="left" vertical="center" wrapText="1"/>
    </xf>
    <xf numFmtId="0" fontId="6" fillId="0" borderId="0" xfId="4" applyFont="1" applyAlignment="1">
      <alignment vertical="center"/>
    </xf>
    <xf numFmtId="0" fontId="6" fillId="0" borderId="0" xfId="4" applyFont="1"/>
    <xf numFmtId="0" fontId="1" fillId="0" borderId="0" xfId="0" applyFont="1"/>
    <xf numFmtId="164" fontId="4" fillId="0" borderId="0" xfId="3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64" fontId="7" fillId="0" borderId="4" xfId="3" applyNumberFormat="1" applyFont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 wrapText="1"/>
    </xf>
    <xf numFmtId="164" fontId="7" fillId="3" borderId="4" xfId="3" applyNumberFormat="1" applyFont="1" applyFill="1" applyBorder="1" applyAlignment="1">
      <alignment horizontal="center" vertical="center" wrapText="1"/>
    </xf>
    <xf numFmtId="164" fontId="7" fillId="2" borderId="5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8" fillId="3" borderId="6" xfId="1" applyNumberFormat="1" applyFont="1" applyFill="1" applyBorder="1" applyAlignment="1">
      <alignment horizontal="center" wrapText="1"/>
    </xf>
    <xf numFmtId="44" fontId="8" fillId="2" borderId="7" xfId="4" applyNumberFormat="1" applyFont="1" applyFill="1" applyBorder="1" applyAlignment="1">
      <alignment wrapText="1"/>
    </xf>
    <xf numFmtId="0" fontId="8" fillId="3" borderId="8" xfId="4" applyFont="1" applyFill="1" applyBorder="1" applyAlignment="1">
      <alignment horizontal="right" vertical="center" wrapText="1"/>
    </xf>
    <xf numFmtId="164" fontId="8" fillId="3" borderId="9" xfId="1" applyNumberFormat="1" applyFont="1" applyFill="1" applyBorder="1" applyAlignment="1">
      <alignment horizontal="center" wrapText="1"/>
    </xf>
    <xf numFmtId="0" fontId="8" fillId="0" borderId="0" xfId="4" applyFont="1"/>
    <xf numFmtId="44" fontId="6" fillId="0" borderId="10" xfId="2" applyFont="1" applyFill="1" applyBorder="1" applyAlignment="1">
      <alignment horizontal="center" vertical="center" wrapText="1"/>
    </xf>
    <xf numFmtId="44" fontId="8" fillId="3" borderId="10" xfId="2" applyFont="1" applyFill="1" applyBorder="1" applyAlignment="1">
      <alignment horizontal="center" vertical="center" wrapText="1"/>
    </xf>
    <xf numFmtId="44" fontId="8" fillId="2" borderId="11" xfId="2" applyFont="1" applyFill="1" applyBorder="1" applyAlignment="1">
      <alignment vertical="center" wrapText="1"/>
    </xf>
    <xf numFmtId="0" fontId="2" fillId="0" borderId="0" xfId="0" applyFont="1" applyAlignment="1">
      <alignment horizontal="right" wrapText="1"/>
    </xf>
    <xf numFmtId="164" fontId="4" fillId="4" borderId="12" xfId="3" applyNumberFormat="1" applyFont="1" applyFill="1" applyBorder="1" applyAlignment="1">
      <alignment horizontal="center" vertical="center" wrapText="1"/>
    </xf>
    <xf numFmtId="164" fontId="5" fillId="5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Border="1" applyAlignment="1">
      <alignment horizontal="center" vertical="center" wrapText="1"/>
    </xf>
    <xf numFmtId="164" fontId="5" fillId="3" borderId="2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5">
    <cellStyle name="Comma 2" xfId="1" xr:uid="{4C55F2F4-9BDF-4250-B114-7B271E22F2C2}"/>
    <cellStyle name="Currency" xfId="2" builtinId="4"/>
    <cellStyle name="Currency 2" xfId="3" xr:uid="{8112F440-4F5A-46F1-88C4-48C8BA56A0BF}"/>
    <cellStyle name="Normal" xfId="0" builtinId="0"/>
    <cellStyle name="Normal 2" xfId="4" xr:uid="{738D7143-3603-41BE-8F53-84BA752E277E}"/>
  </cellStyles>
  <dxfs count="54"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%20Chart%20-%20RSB%20Revenue%20and%20Wagering%20taxes%20thru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lor%20Chart%20-%20RSB%20Revenue%20and%20Wagering%20taxes%20thru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onth to Month Comparison"/>
      <sheetName val="3 Month Comparison"/>
      <sheetName val="Year to Year Comparison"/>
      <sheetName val="Fiscal Year"/>
    </sheetNames>
    <sheetDataSet>
      <sheetData sheetId="0">
        <row r="83">
          <cell r="B83">
            <v>5253148.0500000007</v>
          </cell>
          <cell r="C83">
            <v>403093.80000000005</v>
          </cell>
          <cell r="D83">
            <v>403926.20000000007</v>
          </cell>
          <cell r="E83">
            <v>15268.410359999996</v>
          </cell>
          <cell r="F83">
            <v>9815721.5</v>
          </cell>
          <cell r="G83">
            <v>1153987.5</v>
          </cell>
          <cell r="H83">
            <v>1132387.5</v>
          </cell>
          <cell r="I83">
            <v>42804.247500000005</v>
          </cell>
          <cell r="J83">
            <v>9119366.9100000001</v>
          </cell>
          <cell r="K83">
            <v>-1036093.0299999993</v>
          </cell>
          <cell r="L83">
            <v>-1036093.0299999993</v>
          </cell>
          <cell r="M83">
            <v>-39164.31653399999</v>
          </cell>
          <cell r="N83">
            <v>24188236.460000001</v>
          </cell>
          <cell r="O83">
            <v>520988.27000000072</v>
          </cell>
          <cell r="P83">
            <v>500220.67000000086</v>
          </cell>
          <cell r="Q83">
            <v>18908.341326000009</v>
          </cell>
          <cell r="R83">
            <v>23110.194954000021</v>
          </cell>
        </row>
        <row r="84">
          <cell r="B84">
            <v>3094194.0999999992</v>
          </cell>
          <cell r="C84">
            <v>-121795.69999999998</v>
          </cell>
          <cell r="D84">
            <v>-121206.69999999998</v>
          </cell>
          <cell r="E84">
            <v>-4581.6132599999974</v>
          </cell>
          <cell r="F84">
            <v>4742940.5</v>
          </cell>
          <cell r="G84">
            <v>-128011.38</v>
          </cell>
          <cell r="H84">
            <v>-133311.38</v>
          </cell>
          <cell r="I84">
            <v>-5039.1701639999956</v>
          </cell>
          <cell r="J84">
            <v>5384781.2999999998</v>
          </cell>
          <cell r="K84">
            <v>129665.46999999996</v>
          </cell>
          <cell r="L84">
            <v>129665.46999999996</v>
          </cell>
          <cell r="M84">
            <v>4901.3547659999977</v>
          </cell>
          <cell r="N84">
            <v>13221915.899999999</v>
          </cell>
          <cell r="O84">
            <v>-120141.61000000003</v>
          </cell>
          <cell r="P84">
            <v>-124852.61000000003</v>
          </cell>
          <cell r="Q84">
            <v>-4719.4286579999962</v>
          </cell>
          <cell r="R84">
            <v>-5768.1905819999947</v>
          </cell>
        </row>
        <row r="85">
          <cell r="B85">
            <v>3688753.8000000003</v>
          </cell>
          <cell r="C85">
            <v>327815.20000000007</v>
          </cell>
          <cell r="D85">
            <v>327856.65000000002</v>
          </cell>
          <cell r="E85">
            <v>12392.981370000003</v>
          </cell>
          <cell r="F85">
            <v>3993875.75</v>
          </cell>
          <cell r="G85">
            <v>546057.13</v>
          </cell>
          <cell r="H85">
            <v>538988.13</v>
          </cell>
          <cell r="I85">
            <v>20373.751313999997</v>
          </cell>
          <cell r="J85">
            <v>9570801.8499999996</v>
          </cell>
          <cell r="K85">
            <v>731389.30000000016</v>
          </cell>
          <cell r="L85">
            <v>731389.30000000016</v>
          </cell>
          <cell r="M85">
            <v>27646.51554</v>
          </cell>
          <cell r="N85">
            <v>17253431.399999999</v>
          </cell>
          <cell r="O85">
            <v>1605261.6300000004</v>
          </cell>
          <cell r="P85">
            <v>1598234.08</v>
          </cell>
          <cell r="Q85">
            <v>60413.248224000003</v>
          </cell>
          <cell r="R85">
            <v>73838.414496000012</v>
          </cell>
        </row>
        <row r="86">
          <cell r="B86">
            <v>3911315.15</v>
          </cell>
          <cell r="C86">
            <v>474651.80000000005</v>
          </cell>
          <cell r="D86">
            <v>475491.55000000005</v>
          </cell>
          <cell r="E86">
            <v>17973.580590000001</v>
          </cell>
          <cell r="F86">
            <v>3825430.75</v>
          </cell>
          <cell r="G86">
            <v>520778.75</v>
          </cell>
          <cell r="H86">
            <v>516812</v>
          </cell>
          <cell r="I86">
            <v>19535.493599999998</v>
          </cell>
          <cell r="J86">
            <v>7547058.910000002</v>
          </cell>
          <cell r="K86">
            <v>578131.20000000007</v>
          </cell>
          <cell r="L86">
            <v>578131.20000000007</v>
          </cell>
          <cell r="M86">
            <v>21853.359359999999</v>
          </cell>
          <cell r="N86">
            <v>15283804.810000002</v>
          </cell>
          <cell r="O86">
            <v>1573561.75</v>
          </cell>
          <cell r="P86">
            <v>1570434.75</v>
          </cell>
          <cell r="Q86">
            <v>59362.433550000002</v>
          </cell>
          <cell r="R86">
            <v>72554.085450000013</v>
          </cell>
        </row>
        <row r="87">
          <cell r="B87">
            <v>3126072.7499999995</v>
          </cell>
          <cell r="C87">
            <v>546578.75</v>
          </cell>
          <cell r="D87">
            <v>545028.10000000009</v>
          </cell>
          <cell r="E87">
            <v>20602.062180000004</v>
          </cell>
          <cell r="F87">
            <v>3589945.5</v>
          </cell>
          <cell r="G87">
            <v>833375.5</v>
          </cell>
          <cell r="H87">
            <v>825175.5</v>
          </cell>
          <cell r="I87">
            <v>31191.633900000001</v>
          </cell>
          <cell r="J87">
            <v>4431513.3099999996</v>
          </cell>
          <cell r="K87">
            <v>488547.92000000004</v>
          </cell>
          <cell r="L87">
            <v>488547.92000000004</v>
          </cell>
          <cell r="M87">
            <v>18467.111375999997</v>
          </cell>
          <cell r="N87">
            <v>11147531.559999999</v>
          </cell>
          <cell r="O87">
            <v>1868502.17</v>
          </cell>
          <cell r="P87">
            <v>1858751.52</v>
          </cell>
          <cell r="Q87">
            <v>70260.80745600001</v>
          </cell>
          <cell r="R87">
            <v>85874.32022400001</v>
          </cell>
        </row>
        <row r="88">
          <cell r="B88">
            <v>2114808.6999999993</v>
          </cell>
          <cell r="C88">
            <v>156275.80000000008</v>
          </cell>
          <cell r="D88">
            <v>154265.25000000006</v>
          </cell>
          <cell r="E88">
            <v>5831.2264499999992</v>
          </cell>
          <cell r="F88">
            <v>2229863.75</v>
          </cell>
          <cell r="G88">
            <v>464535.75</v>
          </cell>
          <cell r="H88">
            <v>460693.25</v>
          </cell>
          <cell r="I88">
            <v>17414.204850000006</v>
          </cell>
          <cell r="J88">
            <v>4073657.54</v>
          </cell>
          <cell r="K88">
            <v>274055.53000000003</v>
          </cell>
          <cell r="L88">
            <v>274055.53000000003</v>
          </cell>
          <cell r="M88">
            <v>10359.299034</v>
          </cell>
          <cell r="N88">
            <v>8418329.9899999984</v>
          </cell>
          <cell r="O88">
            <v>894867.08000000007</v>
          </cell>
          <cell r="P88">
            <v>889014.03</v>
          </cell>
          <cell r="Q88">
            <v>33604.730334000007</v>
          </cell>
          <cell r="R88">
            <v>41072.448185999994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3 Month Comparison"/>
      <sheetName val="Month to Month Comparison"/>
      <sheetName val="Year to Year Comparison"/>
      <sheetName val="Fiscal Year"/>
    </sheetNames>
    <sheetDataSet>
      <sheetData sheetId="0">
        <row r="64">
          <cell r="B64">
            <v>5695124.3500000015</v>
          </cell>
          <cell r="C64">
            <v>-54479.349999999933</v>
          </cell>
          <cell r="D64">
            <v>-62724.599999999889</v>
          </cell>
          <cell r="E64">
            <v>-2370.9898799999964</v>
          </cell>
          <cell r="F64">
            <v>3707097</v>
          </cell>
          <cell r="G64">
            <v>266613.38</v>
          </cell>
          <cell r="H64">
            <v>236503.38</v>
          </cell>
          <cell r="I64">
            <v>8939.8277640000015</v>
          </cell>
          <cell r="J64">
            <v>5875462</v>
          </cell>
          <cell r="K64">
            <v>-62755.390000000029</v>
          </cell>
          <cell r="L64">
            <v>-62755.390000000029</v>
          </cell>
          <cell r="M64">
            <v>-2372.1537420000045</v>
          </cell>
          <cell r="N64">
            <v>15277683.350000001</v>
          </cell>
          <cell r="O64">
            <v>149378.64000000007</v>
          </cell>
          <cell r="P64">
            <v>111023.39000000009</v>
          </cell>
          <cell r="Q64">
            <v>4196.6841420000001</v>
          </cell>
          <cell r="R64">
            <v>5129.280617999998</v>
          </cell>
        </row>
        <row r="65">
          <cell r="B65">
            <v>3739140.7000000007</v>
          </cell>
          <cell r="C65">
            <v>5914.0999999998457</v>
          </cell>
          <cell r="D65">
            <v>6463.2999999998456</v>
          </cell>
          <cell r="E65">
            <v>244.31273999999553</v>
          </cell>
          <cell r="F65">
            <v>4136351</v>
          </cell>
          <cell r="G65">
            <v>96483</v>
          </cell>
          <cell r="H65">
            <v>78773</v>
          </cell>
          <cell r="I65">
            <v>2977.619400000005</v>
          </cell>
          <cell r="J65">
            <v>4343322.07</v>
          </cell>
          <cell r="K65">
            <v>373515.8000000001</v>
          </cell>
          <cell r="L65">
            <v>373515.8000000001</v>
          </cell>
          <cell r="M65">
            <v>14118.897240000002</v>
          </cell>
          <cell r="N65">
            <v>12218813.770000001</v>
          </cell>
          <cell r="O65">
            <v>475912.89999999997</v>
          </cell>
          <cell r="P65">
            <v>458752.1</v>
          </cell>
          <cell r="Q65">
            <v>17340.829380000003</v>
          </cell>
          <cell r="R65">
            <v>21194.347020000001</v>
          </cell>
        </row>
        <row r="66">
          <cell r="B66">
            <v>4051375.4</v>
          </cell>
          <cell r="C66">
            <v>283925.40000000002</v>
          </cell>
          <cell r="D66">
            <v>284424.7</v>
          </cell>
          <cell r="E66">
            <v>10751.253659999998</v>
          </cell>
          <cell r="F66">
            <v>3436686</v>
          </cell>
          <cell r="G66">
            <v>444984.52</v>
          </cell>
          <cell r="H66">
            <v>424381.52</v>
          </cell>
          <cell r="I66">
            <v>16041.621455999999</v>
          </cell>
          <cell r="J66">
            <v>6450121.7800000012</v>
          </cell>
          <cell r="K66">
            <v>702670.15</v>
          </cell>
          <cell r="L66">
            <v>702670.15</v>
          </cell>
          <cell r="M66">
            <v>26560.931670000002</v>
          </cell>
          <cell r="N66">
            <v>13938183.180000002</v>
          </cell>
          <cell r="O66">
            <v>1431580.07</v>
          </cell>
          <cell r="P66">
            <v>1411476.37</v>
          </cell>
          <cell r="Q66">
            <v>53353.806786000001</v>
          </cell>
          <cell r="R66">
            <v>65210.208293999996</v>
          </cell>
        </row>
        <row r="67">
          <cell r="B67">
            <v>4331536.6999999993</v>
          </cell>
          <cell r="C67">
            <v>276855.54999999993</v>
          </cell>
          <cell r="D67">
            <v>432194.74999999994</v>
          </cell>
          <cell r="E67">
            <v>16336.961550000004</v>
          </cell>
          <cell r="F67">
            <v>4166192</v>
          </cell>
          <cell r="G67">
            <v>-1690829.07</v>
          </cell>
          <cell r="H67">
            <v>-1711329.07</v>
          </cell>
          <cell r="I67">
            <v>-64688.238846000022</v>
          </cell>
          <cell r="J67">
            <v>6808156.54</v>
          </cell>
          <cell r="K67">
            <v>1399484.49</v>
          </cell>
          <cell r="L67">
            <v>1399484.49</v>
          </cell>
          <cell r="M67">
            <v>52900.513722000003</v>
          </cell>
          <cell r="N67">
            <v>15305885.239999998</v>
          </cell>
          <cell r="O67">
            <v>-14489.030000000028</v>
          </cell>
          <cell r="P67">
            <v>120350.16999999993</v>
          </cell>
          <cell r="Q67">
            <v>4549.2364259999886</v>
          </cell>
          <cell r="R67">
            <v>5560.1778539999941</v>
          </cell>
        </row>
        <row r="68">
          <cell r="B68">
            <v>4257841.5999999996</v>
          </cell>
          <cell r="C68">
            <v>470133.5</v>
          </cell>
          <cell r="D68">
            <v>470509.75000000006</v>
          </cell>
          <cell r="E68">
            <v>17785.268549999993</v>
          </cell>
          <cell r="F68">
            <v>5255230</v>
          </cell>
          <cell r="G68">
            <v>423589</v>
          </cell>
          <cell r="H68">
            <v>395677</v>
          </cell>
          <cell r="I68">
            <v>14956.590599999994</v>
          </cell>
          <cell r="J68">
            <v>7422983.3999999994</v>
          </cell>
          <cell r="K68">
            <v>27545.299999999937</v>
          </cell>
          <cell r="L68">
            <v>27545.299999999937</v>
          </cell>
          <cell r="M68">
            <v>1041.2123400000005</v>
          </cell>
          <cell r="N68">
            <v>16936055</v>
          </cell>
          <cell r="O68">
            <v>921267.79999999993</v>
          </cell>
          <cell r="P68">
            <v>893732.04999999993</v>
          </cell>
          <cell r="Q68">
            <v>33783.071489999988</v>
          </cell>
          <cell r="R68">
            <v>41290.420709999999</v>
          </cell>
        </row>
        <row r="69">
          <cell r="B69">
            <v>2757134.6000000006</v>
          </cell>
          <cell r="C69">
            <v>29468.549999999967</v>
          </cell>
          <cell r="D69">
            <v>30010.749999999967</v>
          </cell>
          <cell r="E69">
            <v>1134.4063499999993</v>
          </cell>
          <cell r="F69">
            <v>2076524.25</v>
          </cell>
          <cell r="G69">
            <v>-691118.25</v>
          </cell>
          <cell r="H69">
            <v>-704428.25</v>
          </cell>
          <cell r="I69">
            <v>-26627.387849999992</v>
          </cell>
          <cell r="J69">
            <v>3267671.54</v>
          </cell>
          <cell r="K69">
            <v>283008.89</v>
          </cell>
          <cell r="L69">
            <v>283008.89</v>
          </cell>
          <cell r="M69">
            <v>10697.736041999999</v>
          </cell>
          <cell r="N69">
            <v>8101330.3900000006</v>
          </cell>
          <cell r="O69">
            <v>-378640.81000000006</v>
          </cell>
          <cell r="P69">
            <v>-391408.61</v>
          </cell>
          <cell r="Q69">
            <v>-14795.245457999996</v>
          </cell>
          <cell r="R69">
            <v>-18083.077782000008</v>
          </cell>
        </row>
        <row r="70">
          <cell r="B70">
            <v>2223552.85</v>
          </cell>
          <cell r="C70">
            <v>120870.95000000001</v>
          </cell>
          <cell r="D70">
            <v>121016.55000000002</v>
          </cell>
          <cell r="E70">
            <v>4574.4255900000007</v>
          </cell>
          <cell r="F70">
            <v>2453477</v>
          </cell>
          <cell r="G70">
            <v>-32356.770000000004</v>
          </cell>
          <cell r="H70">
            <v>-40722.520000000004</v>
          </cell>
          <cell r="I70">
            <v>-1539.3112560000002</v>
          </cell>
          <cell r="J70">
            <v>3286567.7300000004</v>
          </cell>
          <cell r="K70">
            <v>397248.60199999996</v>
          </cell>
          <cell r="L70">
            <v>397248.60199999996</v>
          </cell>
          <cell r="M70">
            <v>15015.997155600002</v>
          </cell>
          <cell r="N70">
            <v>7963597.5800000001</v>
          </cell>
          <cell r="O70">
            <v>485762.78199999995</v>
          </cell>
          <cell r="P70">
            <v>477542.63199999998</v>
          </cell>
          <cell r="Q70">
            <v>18051.111489600004</v>
          </cell>
          <cell r="R70">
            <v>22062.469598399999</v>
          </cell>
        </row>
        <row r="71">
          <cell r="B71">
            <v>2442599.0499999998</v>
          </cell>
          <cell r="C71">
            <v>85268.699999999983</v>
          </cell>
          <cell r="D71">
            <v>85643.749999999971</v>
          </cell>
          <cell r="E71">
            <v>3237.3337499999998</v>
          </cell>
          <cell r="F71">
            <v>2810130.75</v>
          </cell>
          <cell r="G71">
            <v>201434.87</v>
          </cell>
          <cell r="H71">
            <v>195954.87</v>
          </cell>
          <cell r="I71">
            <v>7407.0940859999973</v>
          </cell>
          <cell r="J71">
            <v>4782914.5200000005</v>
          </cell>
          <cell r="K71">
            <v>40587.66000000012</v>
          </cell>
          <cell r="L71">
            <v>40587.66000000012</v>
          </cell>
          <cell r="M71">
            <v>1534.2135480000022</v>
          </cell>
          <cell r="N71">
            <v>10035644.32</v>
          </cell>
          <cell r="O71">
            <v>327291.2300000001</v>
          </cell>
          <cell r="P71">
            <v>322186.28000000014</v>
          </cell>
          <cell r="Q71">
            <v>12178.641383999999</v>
          </cell>
          <cell r="R71">
            <v>14885.006136000005</v>
          </cell>
        </row>
        <row r="72">
          <cell r="B72">
            <v>5525864.4500000002</v>
          </cell>
          <cell r="C72">
            <v>43657.699999999866</v>
          </cell>
          <cell r="D72">
            <v>43527.949999999822</v>
          </cell>
          <cell r="E72">
            <v>1645.3565099999978</v>
          </cell>
          <cell r="F72">
            <v>6128100.25</v>
          </cell>
          <cell r="G72">
            <v>920292.81</v>
          </cell>
          <cell r="H72">
            <v>875615.56</v>
          </cell>
          <cell r="I72">
            <v>33098.268167999988</v>
          </cell>
          <cell r="J72">
            <v>6422747.049999998</v>
          </cell>
          <cell r="K72">
            <v>655815.7200000002</v>
          </cell>
          <cell r="L72">
            <v>655815.7200000002</v>
          </cell>
          <cell r="M72">
            <v>24789.834216000003</v>
          </cell>
          <cell r="N72">
            <v>18076711.749999996</v>
          </cell>
          <cell r="O72">
            <v>1619766.23</v>
          </cell>
          <cell r="P72">
            <v>1574959.23</v>
          </cell>
          <cell r="Q72">
            <v>59533.458893999989</v>
          </cell>
          <cell r="R72">
            <v>72763.116425999964</v>
          </cell>
        </row>
        <row r="73">
          <cell r="B73">
            <v>4684793.25</v>
          </cell>
          <cell r="C73">
            <v>364937.39999999997</v>
          </cell>
          <cell r="D73">
            <v>365704.74999999994</v>
          </cell>
          <cell r="E73">
            <v>13823.63955</v>
          </cell>
          <cell r="F73">
            <v>5944286.75</v>
          </cell>
          <cell r="G73">
            <v>677817.75</v>
          </cell>
          <cell r="H73">
            <v>669027.75</v>
          </cell>
          <cell r="I73">
            <v>25289.248949999997</v>
          </cell>
          <cell r="J73">
            <v>7489947.6100000003</v>
          </cell>
          <cell r="K73">
            <v>90429.600000000064</v>
          </cell>
          <cell r="L73">
            <v>90429.600000000064</v>
          </cell>
          <cell r="M73">
            <v>3418.2388800000008</v>
          </cell>
          <cell r="N73">
            <v>18119027.609999999</v>
          </cell>
          <cell r="O73">
            <v>1133184.75</v>
          </cell>
          <cell r="P73">
            <v>1125162.1000000001</v>
          </cell>
          <cell r="Q73">
            <v>42531.127380000005</v>
          </cell>
          <cell r="R73">
            <v>51982.489019999994</v>
          </cell>
        </row>
        <row r="74">
          <cell r="B74">
            <v>2311458.1499999994</v>
          </cell>
          <cell r="C74">
            <v>230165.40000000002</v>
          </cell>
          <cell r="D74">
            <v>230847.30000000005</v>
          </cell>
          <cell r="E74">
            <v>8726.0279399999981</v>
          </cell>
          <cell r="F74">
            <v>8045649.5</v>
          </cell>
          <cell r="G74">
            <v>2228650</v>
          </cell>
          <cell r="H74">
            <v>2200756.75</v>
          </cell>
          <cell r="I74">
            <v>83188.605150000018</v>
          </cell>
          <cell r="J74">
            <v>4961652.169999999</v>
          </cell>
          <cell r="K74">
            <v>657534.60000000009</v>
          </cell>
          <cell r="L74">
            <v>657534.60000000009</v>
          </cell>
          <cell r="M74">
            <v>24854.80788</v>
          </cell>
          <cell r="N74">
            <v>15318759.819999997</v>
          </cell>
          <cell r="O74">
            <v>3116350</v>
          </cell>
          <cell r="P74">
            <v>3089138.65</v>
          </cell>
          <cell r="Q74">
            <v>116769.44097000003</v>
          </cell>
          <cell r="R74">
            <v>142718.20563000004</v>
          </cell>
        </row>
        <row r="75">
          <cell r="B75">
            <v>3575014.7500000005</v>
          </cell>
          <cell r="C75">
            <v>290591.10000000009</v>
          </cell>
          <cell r="D75">
            <v>291170.65000000008</v>
          </cell>
          <cell r="E75">
            <v>11006.25057</v>
          </cell>
          <cell r="F75">
            <v>16800464</v>
          </cell>
          <cell r="G75">
            <v>2350719.5</v>
          </cell>
          <cell r="H75">
            <v>2339119.5</v>
          </cell>
          <cell r="I75">
            <v>88418.717100000009</v>
          </cell>
          <cell r="J75">
            <v>10013958.350000001</v>
          </cell>
          <cell r="K75">
            <v>2153366.15</v>
          </cell>
          <cell r="L75">
            <v>2153366.15</v>
          </cell>
          <cell r="M75">
            <v>81397.24046999999</v>
          </cell>
          <cell r="N75">
            <v>30389437.100000001</v>
          </cell>
          <cell r="O75">
            <v>4794676.75</v>
          </cell>
          <cell r="P75">
            <v>4783656.3</v>
          </cell>
          <cell r="Q75">
            <v>180822.20814</v>
          </cell>
          <cell r="R75">
            <v>221004.92106000002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4207-D099-4972-B0FE-06D35B502C33}">
  <sheetPr>
    <pageSetUpPr fitToPage="1"/>
  </sheetPr>
  <dimension ref="A1:U18"/>
  <sheetViews>
    <sheetView tabSelected="1" zoomScale="130" zoomScaleNormal="130" workbookViewId="0"/>
  </sheetViews>
  <sheetFormatPr defaultRowHeight="11.25"/>
  <cols>
    <col min="1" max="1" width="11.28515625" style="12" customWidth="1"/>
    <col min="2" max="9" width="11.7109375" style="12" customWidth="1"/>
    <col min="10" max="10" width="12.28515625" style="12" bestFit="1" customWidth="1"/>
    <col min="11" max="13" width="11.7109375" style="12" customWidth="1"/>
    <col min="14" max="14" width="12.140625" style="12" bestFit="1" customWidth="1"/>
    <col min="15" max="16" width="11.42578125" style="12" bestFit="1" customWidth="1"/>
    <col min="17" max="17" width="10" style="12" customWidth="1"/>
    <col min="18" max="18" width="10.28515625" style="12" customWidth="1"/>
    <col min="19" max="19" width="14.42578125" style="10" bestFit="1" customWidth="1"/>
    <col min="20" max="16384" width="9.140625" style="10"/>
  </cols>
  <sheetData>
    <row r="1" spans="1:21" s="2" customFormat="1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1"/>
      <c r="T1" s="3"/>
      <c r="U1" s="3"/>
    </row>
    <row r="2" spans="1:21" s="5" customFormat="1" ht="14.25" customHeight="1" thickBot="1">
      <c r="A2" s="4"/>
      <c r="B2" s="32" t="s">
        <v>1</v>
      </c>
      <c r="C2" s="32"/>
      <c r="D2" s="32"/>
      <c r="E2" s="32"/>
      <c r="F2" s="33" t="s">
        <v>2</v>
      </c>
      <c r="G2" s="33"/>
      <c r="H2" s="33"/>
      <c r="I2" s="33"/>
      <c r="J2" s="33" t="s">
        <v>3</v>
      </c>
      <c r="K2" s="33"/>
      <c r="L2" s="33"/>
      <c r="M2" s="33"/>
      <c r="N2" s="34" t="s">
        <v>4</v>
      </c>
      <c r="O2" s="34"/>
      <c r="P2" s="34"/>
      <c r="Q2" s="34"/>
      <c r="R2" s="13" t="s">
        <v>5</v>
      </c>
      <c r="T2" s="6"/>
      <c r="U2" s="6"/>
    </row>
    <row r="3" spans="1:21" s="20" customFormat="1" ht="59.25" customHeight="1">
      <c r="A3" s="14" t="s">
        <v>6</v>
      </c>
      <c r="B3" s="15" t="s">
        <v>7</v>
      </c>
      <c r="C3" s="15" t="s">
        <v>8</v>
      </c>
      <c r="D3" s="16" t="s">
        <v>9</v>
      </c>
      <c r="E3" s="16" t="s">
        <v>10</v>
      </c>
      <c r="F3" s="15" t="s">
        <v>7</v>
      </c>
      <c r="G3" s="15" t="s">
        <v>8</v>
      </c>
      <c r="H3" s="16" t="s">
        <v>9</v>
      </c>
      <c r="I3" s="16" t="s">
        <v>10</v>
      </c>
      <c r="J3" s="15" t="s">
        <v>7</v>
      </c>
      <c r="K3" s="15" t="s">
        <v>8</v>
      </c>
      <c r="L3" s="16" t="s">
        <v>9</v>
      </c>
      <c r="M3" s="16" t="s">
        <v>10</v>
      </c>
      <c r="N3" s="17" t="s">
        <v>7</v>
      </c>
      <c r="O3" s="17" t="s">
        <v>8</v>
      </c>
      <c r="P3" s="18" t="s">
        <v>9</v>
      </c>
      <c r="Q3" s="18" t="s">
        <v>11</v>
      </c>
      <c r="R3" s="19" t="s">
        <v>12</v>
      </c>
      <c r="T3" s="21"/>
      <c r="U3" s="21"/>
    </row>
    <row r="4" spans="1:21" s="8" customFormat="1">
      <c r="A4" s="7" t="s">
        <v>13</v>
      </c>
      <c r="B4" s="27">
        <f>[1]Summary!B83</f>
        <v>5253148.0500000007</v>
      </c>
      <c r="C4" s="27">
        <f>[1]Summary!C83</f>
        <v>403093.80000000005</v>
      </c>
      <c r="D4" s="27">
        <f>[1]Summary!D83</f>
        <v>403926.20000000007</v>
      </c>
      <c r="E4" s="27">
        <f>[1]Summary!E83</f>
        <v>15268.410359999996</v>
      </c>
      <c r="F4" s="27">
        <f>[1]Summary!F83</f>
        <v>9815721.5</v>
      </c>
      <c r="G4" s="27">
        <f>[1]Summary!G83</f>
        <v>1153987.5</v>
      </c>
      <c r="H4" s="27">
        <f>[1]Summary!H83</f>
        <v>1132387.5</v>
      </c>
      <c r="I4" s="27">
        <f>[1]Summary!I83</f>
        <v>42804.247500000005</v>
      </c>
      <c r="J4" s="27">
        <f>[1]Summary!J83</f>
        <v>9119366.9100000001</v>
      </c>
      <c r="K4" s="27">
        <f>[1]Summary!K83</f>
        <v>-1036093.0299999993</v>
      </c>
      <c r="L4" s="27">
        <f>[1]Summary!L83</f>
        <v>-1036093.0299999993</v>
      </c>
      <c r="M4" s="27">
        <f>[1]Summary!M83</f>
        <v>-39164.31653399999</v>
      </c>
      <c r="N4" s="28">
        <f>[1]Summary!N83</f>
        <v>24188236.460000001</v>
      </c>
      <c r="O4" s="28">
        <f>[1]Summary!O83</f>
        <v>520988.27000000072</v>
      </c>
      <c r="P4" s="28">
        <f>[1]Summary!P83</f>
        <v>500220.67000000086</v>
      </c>
      <c r="Q4" s="28">
        <f>[1]Summary!Q83</f>
        <v>18908.341326000009</v>
      </c>
      <c r="R4" s="29">
        <f>[1]Summary!R83</f>
        <v>23110.194954000021</v>
      </c>
    </row>
    <row r="5" spans="1:21" s="9" customFormat="1">
      <c r="A5" s="7" t="s">
        <v>14</v>
      </c>
      <c r="B5" s="27">
        <f>[1]Summary!B84</f>
        <v>3094194.0999999992</v>
      </c>
      <c r="C5" s="27">
        <f>[1]Summary!C84</f>
        <v>-121795.69999999998</v>
      </c>
      <c r="D5" s="27">
        <f>[1]Summary!D84</f>
        <v>-121206.69999999998</v>
      </c>
      <c r="E5" s="27">
        <f>[1]Summary!E84</f>
        <v>-4581.6132599999974</v>
      </c>
      <c r="F5" s="27">
        <f>[1]Summary!F84</f>
        <v>4742940.5</v>
      </c>
      <c r="G5" s="27">
        <f>[1]Summary!G84</f>
        <v>-128011.38</v>
      </c>
      <c r="H5" s="27">
        <f>[1]Summary!H84</f>
        <v>-133311.38</v>
      </c>
      <c r="I5" s="27">
        <f>[1]Summary!I84</f>
        <v>-5039.1701639999956</v>
      </c>
      <c r="J5" s="27">
        <f>[1]Summary!J84</f>
        <v>5384781.2999999998</v>
      </c>
      <c r="K5" s="27">
        <f>[1]Summary!K84</f>
        <v>129665.46999999996</v>
      </c>
      <c r="L5" s="27">
        <f>[1]Summary!L84</f>
        <v>129665.46999999996</v>
      </c>
      <c r="M5" s="27">
        <f>[1]Summary!M84</f>
        <v>4901.3547659999977</v>
      </c>
      <c r="N5" s="28">
        <f>[1]Summary!N84</f>
        <v>13221915.899999999</v>
      </c>
      <c r="O5" s="28">
        <f>[1]Summary!O84</f>
        <v>-120141.61000000003</v>
      </c>
      <c r="P5" s="28">
        <f>[1]Summary!P84</f>
        <v>-124852.61000000003</v>
      </c>
      <c r="Q5" s="28">
        <f>[1]Summary!Q84</f>
        <v>-4719.4286579999962</v>
      </c>
      <c r="R5" s="29">
        <f>[1]Summary!R84</f>
        <v>-5768.1905819999947</v>
      </c>
    </row>
    <row r="6" spans="1:21" s="8" customFormat="1">
      <c r="A6" s="7" t="s">
        <v>15</v>
      </c>
      <c r="B6" s="27">
        <f>[1]Summary!B85</f>
        <v>3688753.8000000003</v>
      </c>
      <c r="C6" s="27">
        <f>[1]Summary!C85</f>
        <v>327815.20000000007</v>
      </c>
      <c r="D6" s="27">
        <f>[1]Summary!D85</f>
        <v>327856.65000000002</v>
      </c>
      <c r="E6" s="27">
        <f>[1]Summary!E85</f>
        <v>12392.981370000003</v>
      </c>
      <c r="F6" s="27">
        <f>[1]Summary!F85</f>
        <v>3993875.75</v>
      </c>
      <c r="G6" s="27">
        <f>[1]Summary!G85</f>
        <v>546057.13</v>
      </c>
      <c r="H6" s="27">
        <f>[1]Summary!H85</f>
        <v>538988.13</v>
      </c>
      <c r="I6" s="27">
        <f>[1]Summary!I85</f>
        <v>20373.751313999997</v>
      </c>
      <c r="J6" s="27">
        <f>[1]Summary!J85</f>
        <v>9570801.8499999996</v>
      </c>
      <c r="K6" s="27">
        <f>[1]Summary!K85</f>
        <v>731389.30000000016</v>
      </c>
      <c r="L6" s="27">
        <f>[1]Summary!L85</f>
        <v>731389.30000000016</v>
      </c>
      <c r="M6" s="27">
        <f>[1]Summary!M85</f>
        <v>27646.51554</v>
      </c>
      <c r="N6" s="28">
        <f>[1]Summary!N85</f>
        <v>17253431.399999999</v>
      </c>
      <c r="O6" s="28">
        <f>[1]Summary!O85</f>
        <v>1605261.6300000004</v>
      </c>
      <c r="P6" s="28">
        <f>[1]Summary!P85</f>
        <v>1598234.08</v>
      </c>
      <c r="Q6" s="28">
        <f>[1]Summary!Q85</f>
        <v>60413.248224000003</v>
      </c>
      <c r="R6" s="29">
        <f>[1]Summary!R85</f>
        <v>73838.414496000012</v>
      </c>
    </row>
    <row r="7" spans="1:21" s="9" customFormat="1">
      <c r="A7" s="7" t="s">
        <v>16</v>
      </c>
      <c r="B7" s="27">
        <f>[1]Summary!B86</f>
        <v>3911315.15</v>
      </c>
      <c r="C7" s="27">
        <f>[1]Summary!C86</f>
        <v>474651.80000000005</v>
      </c>
      <c r="D7" s="27">
        <f>[1]Summary!D86</f>
        <v>475491.55000000005</v>
      </c>
      <c r="E7" s="27">
        <f>[1]Summary!E86</f>
        <v>17973.580590000001</v>
      </c>
      <c r="F7" s="27">
        <f>[1]Summary!F86</f>
        <v>3825430.75</v>
      </c>
      <c r="G7" s="27">
        <f>[1]Summary!G86</f>
        <v>520778.75</v>
      </c>
      <c r="H7" s="27">
        <f>[1]Summary!H86</f>
        <v>516812</v>
      </c>
      <c r="I7" s="27">
        <f>[1]Summary!I86</f>
        <v>19535.493599999998</v>
      </c>
      <c r="J7" s="27">
        <f>[1]Summary!J86</f>
        <v>7547058.910000002</v>
      </c>
      <c r="K7" s="27">
        <f>[1]Summary!K86</f>
        <v>578131.20000000007</v>
      </c>
      <c r="L7" s="27">
        <f>[1]Summary!L86</f>
        <v>578131.20000000007</v>
      </c>
      <c r="M7" s="27">
        <f>[1]Summary!M86</f>
        <v>21853.359359999999</v>
      </c>
      <c r="N7" s="28">
        <f>[1]Summary!N86</f>
        <v>15283804.810000002</v>
      </c>
      <c r="O7" s="28">
        <f>[1]Summary!O86</f>
        <v>1573561.75</v>
      </c>
      <c r="P7" s="28">
        <f>[1]Summary!P86</f>
        <v>1570434.75</v>
      </c>
      <c r="Q7" s="28">
        <f>[1]Summary!Q86</f>
        <v>59362.433550000002</v>
      </c>
      <c r="R7" s="29">
        <f>[1]Summary!R86</f>
        <v>72554.085450000013</v>
      </c>
    </row>
    <row r="8" spans="1:21" s="9" customFormat="1">
      <c r="A8" s="7" t="s">
        <v>17</v>
      </c>
      <c r="B8" s="27">
        <f>[1]Summary!B87</f>
        <v>3126072.7499999995</v>
      </c>
      <c r="C8" s="27">
        <f>[1]Summary!C87</f>
        <v>546578.75</v>
      </c>
      <c r="D8" s="27">
        <f>[1]Summary!D87</f>
        <v>545028.10000000009</v>
      </c>
      <c r="E8" s="27">
        <f>[1]Summary!E87</f>
        <v>20602.062180000004</v>
      </c>
      <c r="F8" s="27">
        <f>[1]Summary!F87</f>
        <v>3589945.5</v>
      </c>
      <c r="G8" s="27">
        <f>[1]Summary!G87</f>
        <v>833375.5</v>
      </c>
      <c r="H8" s="27">
        <f>[1]Summary!H87</f>
        <v>825175.5</v>
      </c>
      <c r="I8" s="27">
        <f>[1]Summary!I87</f>
        <v>31191.633900000001</v>
      </c>
      <c r="J8" s="27">
        <f>[1]Summary!J87</f>
        <v>4431513.3099999996</v>
      </c>
      <c r="K8" s="27">
        <f>[1]Summary!K87</f>
        <v>488547.92000000004</v>
      </c>
      <c r="L8" s="27">
        <f>[1]Summary!L87</f>
        <v>488547.92000000004</v>
      </c>
      <c r="M8" s="27">
        <f>[1]Summary!M87</f>
        <v>18467.111375999997</v>
      </c>
      <c r="N8" s="28">
        <f>[1]Summary!N87</f>
        <v>11147531.559999999</v>
      </c>
      <c r="O8" s="28">
        <f>[1]Summary!O87</f>
        <v>1868502.17</v>
      </c>
      <c r="P8" s="28">
        <f>[1]Summary!P87</f>
        <v>1858751.52</v>
      </c>
      <c r="Q8" s="28">
        <f>[1]Summary!Q87</f>
        <v>70260.80745600001</v>
      </c>
      <c r="R8" s="29">
        <f>[1]Summary!R87</f>
        <v>85874.32022400001</v>
      </c>
    </row>
    <row r="9" spans="1:21" s="9" customFormat="1">
      <c r="A9" s="7" t="s">
        <v>18</v>
      </c>
      <c r="B9" s="27">
        <f>[1]Summary!B88</f>
        <v>2114808.6999999993</v>
      </c>
      <c r="C9" s="27">
        <f>[1]Summary!C88</f>
        <v>156275.80000000008</v>
      </c>
      <c r="D9" s="27">
        <f>[1]Summary!D88</f>
        <v>154265.25000000006</v>
      </c>
      <c r="E9" s="27">
        <f>[1]Summary!E88</f>
        <v>5831.2264499999992</v>
      </c>
      <c r="F9" s="27">
        <f>[1]Summary!F88</f>
        <v>2229863.75</v>
      </c>
      <c r="G9" s="27">
        <f>[1]Summary!G88</f>
        <v>464535.75</v>
      </c>
      <c r="H9" s="27">
        <f>[1]Summary!H88</f>
        <v>460693.25</v>
      </c>
      <c r="I9" s="27">
        <f>[1]Summary!I88</f>
        <v>17414.204850000006</v>
      </c>
      <c r="J9" s="27">
        <f>[1]Summary!J88</f>
        <v>4073657.54</v>
      </c>
      <c r="K9" s="27">
        <f>[1]Summary!K88</f>
        <v>274055.53000000003</v>
      </c>
      <c r="L9" s="27">
        <f>[1]Summary!L88</f>
        <v>274055.53000000003</v>
      </c>
      <c r="M9" s="27">
        <f>[1]Summary!M88</f>
        <v>10359.299034</v>
      </c>
      <c r="N9" s="28">
        <f>[1]Summary!N88</f>
        <v>8418329.9899999984</v>
      </c>
      <c r="O9" s="28">
        <f>[1]Summary!O88</f>
        <v>894867.08000000007</v>
      </c>
      <c r="P9" s="28">
        <f>[1]Summary!P88</f>
        <v>889014.03</v>
      </c>
      <c r="Q9" s="28">
        <f>[1]Summary!Q88</f>
        <v>33604.730334000007</v>
      </c>
      <c r="R9" s="29">
        <f>[1]Summary!R88</f>
        <v>41072.448185999994</v>
      </c>
    </row>
    <row r="10" spans="1:21" s="9" customFormat="1">
      <c r="A10" s="7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9"/>
    </row>
    <row r="11" spans="1:21" s="9" customFormat="1">
      <c r="A11" s="7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9"/>
    </row>
    <row r="12" spans="1:21" s="9" customFormat="1">
      <c r="A12" s="7" t="s">
        <v>21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9"/>
    </row>
    <row r="13" spans="1:21" s="9" customFormat="1">
      <c r="A13" s="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9"/>
    </row>
    <row r="14" spans="1:21" s="9" customFormat="1">
      <c r="A14" s="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9"/>
    </row>
    <row r="15" spans="1:21" s="9" customFormat="1" ht="12" thickBot="1">
      <c r="A15" s="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8"/>
      <c r="Q15" s="28"/>
      <c r="R15" s="29"/>
    </row>
    <row r="16" spans="1:21" s="26" customFormat="1" ht="12" thickBot="1">
      <c r="A16" s="24" t="s">
        <v>25</v>
      </c>
      <c r="B16" s="25">
        <f>SUM(B4:B15)</f>
        <v>21188292.550000001</v>
      </c>
      <c r="C16" s="25">
        <f t="shared" ref="C16:M16" si="0">SUM(C4:C15)</f>
        <v>1786619.6500000001</v>
      </c>
      <c r="D16" s="25">
        <f t="shared" si="0"/>
        <v>1785361.0500000003</v>
      </c>
      <c r="E16" s="25">
        <f t="shared" si="0"/>
        <v>67486.647690000013</v>
      </c>
      <c r="F16" s="25">
        <f t="shared" si="0"/>
        <v>28197777.75</v>
      </c>
      <c r="G16" s="25">
        <f t="shared" si="0"/>
        <v>3390723.25</v>
      </c>
      <c r="H16" s="25">
        <f t="shared" si="0"/>
        <v>3340745</v>
      </c>
      <c r="I16" s="25">
        <f t="shared" si="0"/>
        <v>126280.16100000002</v>
      </c>
      <c r="J16" s="25">
        <f t="shared" si="0"/>
        <v>40127179.820000008</v>
      </c>
      <c r="K16" s="25">
        <f t="shared" si="0"/>
        <v>1165696.3900000011</v>
      </c>
      <c r="L16" s="25">
        <f t="shared" si="0"/>
        <v>1165696.3900000011</v>
      </c>
      <c r="M16" s="25">
        <f t="shared" si="0"/>
        <v>44063.323541999998</v>
      </c>
      <c r="N16" s="22">
        <f>SUM(N4:N15)</f>
        <v>89513250.11999999</v>
      </c>
      <c r="O16" s="22">
        <f>SUM(O4:O15)</f>
        <v>6343039.290000001</v>
      </c>
      <c r="P16" s="22">
        <f>SUM(P4:P15)</f>
        <v>6291802.4400000004</v>
      </c>
      <c r="Q16" s="22">
        <f>SUM(Q4:Q15)</f>
        <v>237830.13223200006</v>
      </c>
      <c r="R16" s="23">
        <f>SUM(R4:R15)</f>
        <v>290681.27272800007</v>
      </c>
    </row>
    <row r="18" spans="1:15" hidden="1">
      <c r="A18" s="30" t="s">
        <v>26</v>
      </c>
      <c r="B18" s="35" t="s">
        <v>27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</sheetData>
  <sheetProtection password="EB9D" sheet="1" selectLockedCells="1" selectUnlockedCells="1"/>
  <mergeCells count="6">
    <mergeCell ref="B18:O18"/>
    <mergeCell ref="B1:Q1"/>
    <mergeCell ref="B2:E2"/>
    <mergeCell ref="F2:I2"/>
    <mergeCell ref="J2:M2"/>
    <mergeCell ref="N2:Q2"/>
  </mergeCells>
  <conditionalFormatting sqref="A1:XFD2 A3 D3:E3 P3:IV3 S6:IV15 A16:XFD16 H3:I3 L3:M3 B4:R15">
    <cfRule type="cellIs" dxfId="53" priority="25" operator="equal">
      <formula>"Greektown Casino"</formula>
    </cfRule>
    <cfRule type="cellIs" dxfId="52" priority="26" operator="equal">
      <formula>"MotorCity Casino"</formula>
    </cfRule>
    <cfRule type="cellIs" dxfId="51" priority="27" operator="equal">
      <formula>"MGM Grand Detroit"</formula>
    </cfRule>
  </conditionalFormatting>
  <conditionalFormatting sqref="B3:C3">
    <cfRule type="cellIs" dxfId="50" priority="22" operator="equal">
      <formula>"Greektown Casino"</formula>
    </cfRule>
    <cfRule type="cellIs" dxfId="49" priority="23" operator="equal">
      <formula>"MotorCity Casino"</formula>
    </cfRule>
    <cfRule type="cellIs" dxfId="48" priority="24" operator="equal">
      <formula>"MGM Grand Detroit"</formula>
    </cfRule>
  </conditionalFormatting>
  <conditionalFormatting sqref="F3">
    <cfRule type="cellIs" dxfId="47" priority="19" operator="equal">
      <formula>"Greektown Casino"</formula>
    </cfRule>
    <cfRule type="cellIs" dxfId="46" priority="20" operator="equal">
      <formula>"MotorCity Casino"</formula>
    </cfRule>
    <cfRule type="cellIs" dxfId="45" priority="21" operator="equal">
      <formula>"MGM Grand Detroit"</formula>
    </cfRule>
  </conditionalFormatting>
  <conditionalFormatting sqref="J3">
    <cfRule type="cellIs" dxfId="44" priority="16" operator="equal">
      <formula>"Greektown Casino"</formula>
    </cfRule>
    <cfRule type="cellIs" dxfId="43" priority="17" operator="equal">
      <formula>"MotorCity Casino"</formula>
    </cfRule>
    <cfRule type="cellIs" dxfId="42" priority="18" operator="equal">
      <formula>"MGM Grand Detroit"</formula>
    </cfRule>
  </conditionalFormatting>
  <conditionalFormatting sqref="N3">
    <cfRule type="cellIs" dxfId="41" priority="13" operator="equal">
      <formula>"Greektown Casino"</formula>
    </cfRule>
    <cfRule type="cellIs" dxfId="40" priority="14" operator="equal">
      <formula>"MotorCity Casino"</formula>
    </cfRule>
    <cfRule type="cellIs" dxfId="39" priority="15" operator="equal">
      <formula>"MGM Grand Detroit"</formula>
    </cfRule>
  </conditionalFormatting>
  <conditionalFormatting sqref="S4:IV5 A4:A15">
    <cfRule type="cellIs" dxfId="38" priority="10" operator="equal">
      <formula>"Greektown Casino"</formula>
    </cfRule>
    <cfRule type="cellIs" dxfId="37" priority="11" operator="equal">
      <formula>"MotorCity Casino"</formula>
    </cfRule>
    <cfRule type="cellIs" dxfId="36" priority="12" operator="equal">
      <formula>"MGM Grand Detroit"</formula>
    </cfRule>
  </conditionalFormatting>
  <conditionalFormatting sqref="G3">
    <cfRule type="cellIs" dxfId="35" priority="7" operator="equal">
      <formula>"Greektown Casino"</formula>
    </cfRule>
    <cfRule type="cellIs" dxfId="34" priority="8" operator="equal">
      <formula>"MotorCity Casino"</formula>
    </cfRule>
    <cfRule type="cellIs" dxfId="33" priority="9" operator="equal">
      <formula>"MGM Grand Detroit"</formula>
    </cfRule>
  </conditionalFormatting>
  <conditionalFormatting sqref="K3">
    <cfRule type="cellIs" dxfId="32" priority="4" operator="equal">
      <formula>"Greektown Casino"</formula>
    </cfRule>
    <cfRule type="cellIs" dxfId="31" priority="5" operator="equal">
      <formula>"MotorCity Casino"</formula>
    </cfRule>
    <cfRule type="cellIs" dxfId="30" priority="6" operator="equal">
      <formula>"MGM Grand Detroit"</formula>
    </cfRule>
  </conditionalFormatting>
  <conditionalFormatting sqref="O3">
    <cfRule type="cellIs" dxfId="29" priority="1" operator="equal">
      <formula>"Greektown Casino"</formula>
    </cfRule>
    <cfRule type="cellIs" dxfId="28" priority="2" operator="equal">
      <formula>"MotorCity Casino"</formula>
    </cfRule>
    <cfRule type="cellIs" dxfId="27" priority="3" operator="equal">
      <formula>"MGM Grand Detroit"</formula>
    </cfRule>
  </conditionalFormatting>
  <pageMargins left="0.51" right="0.5" top="1" bottom="1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BB39-F824-4C3A-9B82-4AE5F3C6691A}">
  <sheetPr>
    <pageSetUpPr fitToPage="1"/>
  </sheetPr>
  <dimension ref="A1:U18"/>
  <sheetViews>
    <sheetView zoomScale="130" zoomScaleNormal="130" workbookViewId="0"/>
  </sheetViews>
  <sheetFormatPr defaultRowHeight="11.25"/>
  <cols>
    <col min="1" max="1" width="11.28515625" style="12" customWidth="1"/>
    <col min="2" max="9" width="11.7109375" style="12" customWidth="1"/>
    <col min="10" max="10" width="12.28515625" style="12" bestFit="1" customWidth="1"/>
    <col min="11" max="13" width="11.7109375" style="12" customWidth="1"/>
    <col min="14" max="14" width="12.140625" style="12" bestFit="1" customWidth="1"/>
    <col min="15" max="16" width="11.42578125" style="12" bestFit="1" customWidth="1"/>
    <col min="17" max="17" width="10" style="12" customWidth="1"/>
    <col min="18" max="18" width="10.28515625" style="12" customWidth="1"/>
    <col min="19" max="19" width="14.42578125" style="10" bestFit="1" customWidth="1"/>
    <col min="20" max="16384" width="9.140625" style="10"/>
  </cols>
  <sheetData>
    <row r="1" spans="1:21" s="2" customFormat="1">
      <c r="A1" s="1"/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1"/>
      <c r="T1" s="3"/>
      <c r="U1" s="3"/>
    </row>
    <row r="2" spans="1:21" s="5" customFormat="1" ht="14.25" customHeight="1" thickBot="1">
      <c r="A2" s="4"/>
      <c r="B2" s="32" t="s">
        <v>1</v>
      </c>
      <c r="C2" s="32"/>
      <c r="D2" s="32"/>
      <c r="E2" s="32"/>
      <c r="F2" s="33" t="s">
        <v>2</v>
      </c>
      <c r="G2" s="33"/>
      <c r="H2" s="33"/>
      <c r="I2" s="33"/>
      <c r="J2" s="33" t="s">
        <v>3</v>
      </c>
      <c r="K2" s="33"/>
      <c r="L2" s="33"/>
      <c r="M2" s="33"/>
      <c r="N2" s="34" t="s">
        <v>4</v>
      </c>
      <c r="O2" s="34"/>
      <c r="P2" s="34"/>
      <c r="Q2" s="34"/>
      <c r="R2" s="13" t="s">
        <v>5</v>
      </c>
      <c r="T2" s="6"/>
      <c r="U2" s="6"/>
    </row>
    <row r="3" spans="1:21" s="20" customFormat="1" ht="59.25" customHeight="1">
      <c r="A3" s="14" t="s">
        <v>6</v>
      </c>
      <c r="B3" s="15" t="s">
        <v>7</v>
      </c>
      <c r="C3" s="15" t="s">
        <v>8</v>
      </c>
      <c r="D3" s="16" t="s">
        <v>9</v>
      </c>
      <c r="E3" s="16" t="s">
        <v>10</v>
      </c>
      <c r="F3" s="15" t="s">
        <v>7</v>
      </c>
      <c r="G3" s="15" t="s">
        <v>8</v>
      </c>
      <c r="H3" s="16" t="s">
        <v>9</v>
      </c>
      <c r="I3" s="16" t="s">
        <v>10</v>
      </c>
      <c r="J3" s="15" t="s">
        <v>7</v>
      </c>
      <c r="K3" s="15" t="s">
        <v>8</v>
      </c>
      <c r="L3" s="16" t="s">
        <v>9</v>
      </c>
      <c r="M3" s="16" t="s">
        <v>10</v>
      </c>
      <c r="N3" s="17" t="s">
        <v>7</v>
      </c>
      <c r="O3" s="17" t="s">
        <v>8</v>
      </c>
      <c r="P3" s="18" t="s">
        <v>9</v>
      </c>
      <c r="Q3" s="18" t="s">
        <v>11</v>
      </c>
      <c r="R3" s="19" t="s">
        <v>12</v>
      </c>
      <c r="T3" s="21"/>
      <c r="U3" s="21"/>
    </row>
    <row r="4" spans="1:21" s="8" customFormat="1">
      <c r="A4" s="7" t="s">
        <v>13</v>
      </c>
      <c r="B4" s="27">
        <f>[2]Summary!B64</f>
        <v>5695124.3500000015</v>
      </c>
      <c r="C4" s="27">
        <f>[2]Summary!C64</f>
        <v>-54479.349999999933</v>
      </c>
      <c r="D4" s="27">
        <f>[2]Summary!D64</f>
        <v>-62724.599999999889</v>
      </c>
      <c r="E4" s="27">
        <f>[2]Summary!E64</f>
        <v>-2370.9898799999964</v>
      </c>
      <c r="F4" s="27">
        <f>[2]Summary!F64</f>
        <v>3707097</v>
      </c>
      <c r="G4" s="27">
        <f>[2]Summary!G64</f>
        <v>266613.38</v>
      </c>
      <c r="H4" s="27">
        <f>[2]Summary!H64</f>
        <v>236503.38</v>
      </c>
      <c r="I4" s="27">
        <f>[2]Summary!I64</f>
        <v>8939.8277640000015</v>
      </c>
      <c r="J4" s="27">
        <f>[2]Summary!J64</f>
        <v>5875462</v>
      </c>
      <c r="K4" s="27">
        <f>[2]Summary!K64</f>
        <v>-62755.390000000029</v>
      </c>
      <c r="L4" s="27">
        <f>[2]Summary!L64</f>
        <v>-62755.390000000029</v>
      </c>
      <c r="M4" s="27">
        <f>[2]Summary!M64</f>
        <v>-2372.1537420000045</v>
      </c>
      <c r="N4" s="28">
        <f>[2]Summary!N64</f>
        <v>15277683.350000001</v>
      </c>
      <c r="O4" s="28">
        <f>[2]Summary!O64</f>
        <v>149378.64000000007</v>
      </c>
      <c r="P4" s="28">
        <f>[2]Summary!P64</f>
        <v>111023.39000000009</v>
      </c>
      <c r="Q4" s="28">
        <f>[2]Summary!Q64</f>
        <v>4196.6841420000001</v>
      </c>
      <c r="R4" s="29">
        <f>[2]Summary!R64</f>
        <v>5129.280617999998</v>
      </c>
    </row>
    <row r="5" spans="1:21" s="9" customFormat="1">
      <c r="A5" s="7" t="s">
        <v>14</v>
      </c>
      <c r="B5" s="27">
        <f>[2]Summary!B65</f>
        <v>3739140.7000000007</v>
      </c>
      <c r="C5" s="27">
        <f>[2]Summary!C65</f>
        <v>5914.0999999998457</v>
      </c>
      <c r="D5" s="27">
        <f>[2]Summary!D65</f>
        <v>6463.2999999998456</v>
      </c>
      <c r="E5" s="27">
        <f>[2]Summary!E65</f>
        <v>244.31273999999553</v>
      </c>
      <c r="F5" s="27">
        <f>[2]Summary!F65</f>
        <v>4136351</v>
      </c>
      <c r="G5" s="27">
        <f>[2]Summary!G65</f>
        <v>96483</v>
      </c>
      <c r="H5" s="27">
        <f>[2]Summary!H65</f>
        <v>78773</v>
      </c>
      <c r="I5" s="27">
        <f>[2]Summary!I65</f>
        <v>2977.619400000005</v>
      </c>
      <c r="J5" s="27">
        <f>[2]Summary!J65</f>
        <v>4343322.07</v>
      </c>
      <c r="K5" s="27">
        <f>[2]Summary!K65</f>
        <v>373515.8000000001</v>
      </c>
      <c r="L5" s="27">
        <f>[2]Summary!L65</f>
        <v>373515.8000000001</v>
      </c>
      <c r="M5" s="27">
        <f>[2]Summary!M65</f>
        <v>14118.897240000002</v>
      </c>
      <c r="N5" s="28">
        <f>[2]Summary!N65</f>
        <v>12218813.770000001</v>
      </c>
      <c r="O5" s="28">
        <f>[2]Summary!O65</f>
        <v>475912.89999999997</v>
      </c>
      <c r="P5" s="28">
        <f>[2]Summary!P65</f>
        <v>458752.1</v>
      </c>
      <c r="Q5" s="28">
        <f>[2]Summary!Q65</f>
        <v>17340.829380000003</v>
      </c>
      <c r="R5" s="29">
        <f>[2]Summary!R65</f>
        <v>21194.347020000001</v>
      </c>
    </row>
    <row r="6" spans="1:21" s="8" customFormat="1">
      <c r="A6" s="7" t="s">
        <v>15</v>
      </c>
      <c r="B6" s="27">
        <f>[2]Summary!B66</f>
        <v>4051375.4</v>
      </c>
      <c r="C6" s="27">
        <f>[2]Summary!C66</f>
        <v>283925.40000000002</v>
      </c>
      <c r="D6" s="27">
        <f>[2]Summary!D66</f>
        <v>284424.7</v>
      </c>
      <c r="E6" s="27">
        <f>[2]Summary!E66</f>
        <v>10751.253659999998</v>
      </c>
      <c r="F6" s="27">
        <f>[2]Summary!F66</f>
        <v>3436686</v>
      </c>
      <c r="G6" s="27">
        <f>[2]Summary!G66</f>
        <v>444984.52</v>
      </c>
      <c r="H6" s="27">
        <f>[2]Summary!H66</f>
        <v>424381.52</v>
      </c>
      <c r="I6" s="27">
        <f>[2]Summary!I66</f>
        <v>16041.621455999999</v>
      </c>
      <c r="J6" s="27">
        <f>[2]Summary!J66</f>
        <v>6450121.7800000012</v>
      </c>
      <c r="K6" s="27">
        <f>[2]Summary!K66</f>
        <v>702670.15</v>
      </c>
      <c r="L6" s="27">
        <f>[2]Summary!L66</f>
        <v>702670.15</v>
      </c>
      <c r="M6" s="27">
        <f>[2]Summary!M66</f>
        <v>26560.931670000002</v>
      </c>
      <c r="N6" s="28">
        <f>[2]Summary!N66</f>
        <v>13938183.180000002</v>
      </c>
      <c r="O6" s="28">
        <f>[2]Summary!O66</f>
        <v>1431580.07</v>
      </c>
      <c r="P6" s="28">
        <f>[2]Summary!P66</f>
        <v>1411476.37</v>
      </c>
      <c r="Q6" s="28">
        <f>[2]Summary!Q66</f>
        <v>53353.806786000001</v>
      </c>
      <c r="R6" s="29">
        <f>[2]Summary!R66</f>
        <v>65210.208293999996</v>
      </c>
    </row>
    <row r="7" spans="1:21" s="9" customFormat="1">
      <c r="A7" s="7" t="s">
        <v>16</v>
      </c>
      <c r="B7" s="27">
        <f>[2]Summary!B67</f>
        <v>4331536.6999999993</v>
      </c>
      <c r="C7" s="27">
        <f>[2]Summary!C67</f>
        <v>276855.54999999993</v>
      </c>
      <c r="D7" s="27">
        <f>[2]Summary!D67</f>
        <v>432194.74999999994</v>
      </c>
      <c r="E7" s="27">
        <f>[2]Summary!E67</f>
        <v>16336.961550000004</v>
      </c>
      <c r="F7" s="27">
        <f>[2]Summary!F67</f>
        <v>4166192</v>
      </c>
      <c r="G7" s="27">
        <f>[2]Summary!G67</f>
        <v>-1690829.07</v>
      </c>
      <c r="H7" s="27">
        <f>[2]Summary!H67</f>
        <v>-1711329.07</v>
      </c>
      <c r="I7" s="27">
        <f>[2]Summary!I67</f>
        <v>-64688.238846000022</v>
      </c>
      <c r="J7" s="27">
        <f>[2]Summary!J67</f>
        <v>6808156.54</v>
      </c>
      <c r="K7" s="27">
        <f>[2]Summary!K67</f>
        <v>1399484.49</v>
      </c>
      <c r="L7" s="27">
        <f>[2]Summary!L67</f>
        <v>1399484.49</v>
      </c>
      <c r="M7" s="27">
        <f>[2]Summary!M67</f>
        <v>52900.513722000003</v>
      </c>
      <c r="N7" s="28">
        <f>[2]Summary!N67</f>
        <v>15305885.239999998</v>
      </c>
      <c r="O7" s="28">
        <f>[2]Summary!O67</f>
        <v>-14489.030000000028</v>
      </c>
      <c r="P7" s="28">
        <f>[2]Summary!P67</f>
        <v>120350.16999999993</v>
      </c>
      <c r="Q7" s="28">
        <f>[2]Summary!Q67</f>
        <v>4549.2364259999886</v>
      </c>
      <c r="R7" s="29">
        <f>[2]Summary!R67</f>
        <v>5560.1778539999941</v>
      </c>
    </row>
    <row r="8" spans="1:21" s="9" customFormat="1">
      <c r="A8" s="7" t="s">
        <v>17</v>
      </c>
      <c r="B8" s="27">
        <f>[2]Summary!B68</f>
        <v>4257841.5999999996</v>
      </c>
      <c r="C8" s="27">
        <f>[2]Summary!C68</f>
        <v>470133.5</v>
      </c>
      <c r="D8" s="27">
        <f>[2]Summary!D68</f>
        <v>470509.75000000006</v>
      </c>
      <c r="E8" s="27">
        <f>[2]Summary!E68</f>
        <v>17785.268549999993</v>
      </c>
      <c r="F8" s="27">
        <f>[2]Summary!F68</f>
        <v>5255230</v>
      </c>
      <c r="G8" s="27">
        <f>[2]Summary!G68</f>
        <v>423589</v>
      </c>
      <c r="H8" s="27">
        <f>[2]Summary!H68</f>
        <v>395677</v>
      </c>
      <c r="I8" s="27">
        <f>[2]Summary!I68</f>
        <v>14956.590599999994</v>
      </c>
      <c r="J8" s="27">
        <f>[2]Summary!J68</f>
        <v>7422983.3999999994</v>
      </c>
      <c r="K8" s="27">
        <f>[2]Summary!K68</f>
        <v>27545.299999999937</v>
      </c>
      <c r="L8" s="27">
        <f>[2]Summary!L68</f>
        <v>27545.299999999937</v>
      </c>
      <c r="M8" s="27">
        <f>[2]Summary!M68</f>
        <v>1041.2123400000005</v>
      </c>
      <c r="N8" s="28">
        <f>[2]Summary!N68</f>
        <v>16936055</v>
      </c>
      <c r="O8" s="28">
        <f>[2]Summary!O68</f>
        <v>921267.79999999993</v>
      </c>
      <c r="P8" s="28">
        <f>[2]Summary!P68</f>
        <v>893732.04999999993</v>
      </c>
      <c r="Q8" s="28">
        <f>[2]Summary!Q68</f>
        <v>33783.071489999988</v>
      </c>
      <c r="R8" s="29">
        <f>[2]Summary!R68</f>
        <v>41290.420709999999</v>
      </c>
    </row>
    <row r="9" spans="1:21" s="9" customFormat="1">
      <c r="A9" s="7" t="s">
        <v>18</v>
      </c>
      <c r="B9" s="27">
        <f>[2]Summary!B69</f>
        <v>2757134.6000000006</v>
      </c>
      <c r="C9" s="27">
        <f>[2]Summary!C69</f>
        <v>29468.549999999967</v>
      </c>
      <c r="D9" s="27">
        <f>[2]Summary!D69</f>
        <v>30010.749999999967</v>
      </c>
      <c r="E9" s="27">
        <f>[2]Summary!E69</f>
        <v>1134.4063499999993</v>
      </c>
      <c r="F9" s="27">
        <f>[2]Summary!F69</f>
        <v>2076524.25</v>
      </c>
      <c r="G9" s="27">
        <f>[2]Summary!G69</f>
        <v>-691118.25</v>
      </c>
      <c r="H9" s="27">
        <f>[2]Summary!H69</f>
        <v>-704428.25</v>
      </c>
      <c r="I9" s="27">
        <f>[2]Summary!I69</f>
        <v>-26627.387849999992</v>
      </c>
      <c r="J9" s="27">
        <f>[2]Summary!J69</f>
        <v>3267671.54</v>
      </c>
      <c r="K9" s="27">
        <f>[2]Summary!K69</f>
        <v>283008.89</v>
      </c>
      <c r="L9" s="27">
        <f>[2]Summary!L69</f>
        <v>283008.89</v>
      </c>
      <c r="M9" s="27">
        <f>[2]Summary!M69</f>
        <v>10697.736041999999</v>
      </c>
      <c r="N9" s="28">
        <f>[2]Summary!N69</f>
        <v>8101330.3900000006</v>
      </c>
      <c r="O9" s="28">
        <f>[2]Summary!O69</f>
        <v>-378640.81000000006</v>
      </c>
      <c r="P9" s="28">
        <f>[2]Summary!P69</f>
        <v>-391408.61</v>
      </c>
      <c r="Q9" s="28">
        <f>[2]Summary!Q69</f>
        <v>-14795.245457999996</v>
      </c>
      <c r="R9" s="29">
        <f>[2]Summary!R69</f>
        <v>-18083.077782000008</v>
      </c>
    </row>
    <row r="10" spans="1:21" s="9" customFormat="1">
      <c r="A10" s="7" t="s">
        <v>19</v>
      </c>
      <c r="B10" s="27">
        <f>[2]Summary!B70</f>
        <v>2223552.85</v>
      </c>
      <c r="C10" s="27">
        <f>[2]Summary!C70</f>
        <v>120870.95000000001</v>
      </c>
      <c r="D10" s="27">
        <f>[2]Summary!D70</f>
        <v>121016.55000000002</v>
      </c>
      <c r="E10" s="27">
        <f>[2]Summary!E70</f>
        <v>4574.4255900000007</v>
      </c>
      <c r="F10" s="27">
        <f>[2]Summary!F70</f>
        <v>2453477</v>
      </c>
      <c r="G10" s="27">
        <f>[2]Summary!G70</f>
        <v>-32356.770000000004</v>
      </c>
      <c r="H10" s="27">
        <f>[2]Summary!H70</f>
        <v>-40722.520000000004</v>
      </c>
      <c r="I10" s="27">
        <f>[2]Summary!I70</f>
        <v>-1539.3112560000002</v>
      </c>
      <c r="J10" s="27">
        <f>[2]Summary!J70</f>
        <v>3286567.7300000004</v>
      </c>
      <c r="K10" s="27">
        <f>[2]Summary!K70</f>
        <v>397248.60199999996</v>
      </c>
      <c r="L10" s="27">
        <f>[2]Summary!L70</f>
        <v>397248.60199999996</v>
      </c>
      <c r="M10" s="27">
        <f>[2]Summary!M70</f>
        <v>15015.997155600002</v>
      </c>
      <c r="N10" s="28">
        <f>[2]Summary!N70</f>
        <v>7963597.5800000001</v>
      </c>
      <c r="O10" s="28">
        <f>[2]Summary!O70</f>
        <v>485762.78199999995</v>
      </c>
      <c r="P10" s="28">
        <f>[2]Summary!P70</f>
        <v>477542.63199999998</v>
      </c>
      <c r="Q10" s="28">
        <f>[2]Summary!Q70</f>
        <v>18051.111489600004</v>
      </c>
      <c r="R10" s="29">
        <f>[2]Summary!R70</f>
        <v>22062.469598399999</v>
      </c>
    </row>
    <row r="11" spans="1:21" s="9" customFormat="1">
      <c r="A11" s="7" t="s">
        <v>20</v>
      </c>
      <c r="B11" s="27">
        <f>[2]Summary!B71</f>
        <v>2442599.0499999998</v>
      </c>
      <c r="C11" s="27">
        <f>[2]Summary!C71</f>
        <v>85268.699999999983</v>
      </c>
      <c r="D11" s="27">
        <f>[2]Summary!D71</f>
        <v>85643.749999999971</v>
      </c>
      <c r="E11" s="27">
        <f>[2]Summary!E71</f>
        <v>3237.3337499999998</v>
      </c>
      <c r="F11" s="27">
        <f>[2]Summary!F71</f>
        <v>2810130.75</v>
      </c>
      <c r="G11" s="27">
        <f>[2]Summary!G71</f>
        <v>201434.87</v>
      </c>
      <c r="H11" s="27">
        <f>[2]Summary!H71</f>
        <v>195954.87</v>
      </c>
      <c r="I11" s="27">
        <f>[2]Summary!I71</f>
        <v>7407.0940859999973</v>
      </c>
      <c r="J11" s="27">
        <f>[2]Summary!J71</f>
        <v>4782914.5200000005</v>
      </c>
      <c r="K11" s="27">
        <f>[2]Summary!K71</f>
        <v>40587.66000000012</v>
      </c>
      <c r="L11" s="27">
        <f>[2]Summary!L71</f>
        <v>40587.66000000012</v>
      </c>
      <c r="M11" s="27">
        <f>[2]Summary!M71</f>
        <v>1534.2135480000022</v>
      </c>
      <c r="N11" s="28">
        <f>[2]Summary!N71</f>
        <v>10035644.32</v>
      </c>
      <c r="O11" s="28">
        <f>[2]Summary!O71</f>
        <v>327291.2300000001</v>
      </c>
      <c r="P11" s="28">
        <f>[2]Summary!P71</f>
        <v>322186.28000000014</v>
      </c>
      <c r="Q11" s="28">
        <f>[2]Summary!Q71</f>
        <v>12178.641383999999</v>
      </c>
      <c r="R11" s="29">
        <f>[2]Summary!R71</f>
        <v>14885.006136000005</v>
      </c>
    </row>
    <row r="12" spans="1:21" s="9" customFormat="1">
      <c r="A12" s="7" t="s">
        <v>21</v>
      </c>
      <c r="B12" s="27">
        <f>[2]Summary!B72</f>
        <v>5525864.4500000002</v>
      </c>
      <c r="C12" s="27">
        <f>[2]Summary!C72</f>
        <v>43657.699999999866</v>
      </c>
      <c r="D12" s="27">
        <f>[2]Summary!D72</f>
        <v>43527.949999999822</v>
      </c>
      <c r="E12" s="27">
        <f>[2]Summary!E72</f>
        <v>1645.3565099999978</v>
      </c>
      <c r="F12" s="27">
        <f>[2]Summary!F72</f>
        <v>6128100.25</v>
      </c>
      <c r="G12" s="27">
        <f>[2]Summary!G72</f>
        <v>920292.81</v>
      </c>
      <c r="H12" s="27">
        <f>[2]Summary!H72</f>
        <v>875615.56</v>
      </c>
      <c r="I12" s="27">
        <f>[2]Summary!I72</f>
        <v>33098.268167999988</v>
      </c>
      <c r="J12" s="27">
        <f>[2]Summary!J72</f>
        <v>6422747.049999998</v>
      </c>
      <c r="K12" s="27">
        <f>[2]Summary!K72</f>
        <v>655815.7200000002</v>
      </c>
      <c r="L12" s="27">
        <f>[2]Summary!L72</f>
        <v>655815.7200000002</v>
      </c>
      <c r="M12" s="27">
        <f>[2]Summary!M72</f>
        <v>24789.834216000003</v>
      </c>
      <c r="N12" s="28">
        <f>[2]Summary!N72</f>
        <v>18076711.749999996</v>
      </c>
      <c r="O12" s="28">
        <f>[2]Summary!O72</f>
        <v>1619766.23</v>
      </c>
      <c r="P12" s="28">
        <f>[2]Summary!P72</f>
        <v>1574959.23</v>
      </c>
      <c r="Q12" s="28">
        <f>[2]Summary!Q72</f>
        <v>59533.458893999989</v>
      </c>
      <c r="R12" s="29">
        <f>[2]Summary!R72</f>
        <v>72763.116425999964</v>
      </c>
    </row>
    <row r="13" spans="1:21" s="9" customFormat="1">
      <c r="A13" s="7" t="s">
        <v>22</v>
      </c>
      <c r="B13" s="27">
        <f>[2]Summary!B73</f>
        <v>4684793.25</v>
      </c>
      <c r="C13" s="27">
        <f>[2]Summary!C73</f>
        <v>364937.39999999997</v>
      </c>
      <c r="D13" s="27">
        <f>[2]Summary!D73</f>
        <v>365704.74999999994</v>
      </c>
      <c r="E13" s="27">
        <f>[2]Summary!E73</f>
        <v>13823.63955</v>
      </c>
      <c r="F13" s="27">
        <f>[2]Summary!F73</f>
        <v>5944286.75</v>
      </c>
      <c r="G13" s="27">
        <f>[2]Summary!G73</f>
        <v>677817.75</v>
      </c>
      <c r="H13" s="27">
        <f>[2]Summary!H73</f>
        <v>669027.75</v>
      </c>
      <c r="I13" s="27">
        <f>[2]Summary!I73</f>
        <v>25289.248949999997</v>
      </c>
      <c r="J13" s="27">
        <f>[2]Summary!J73</f>
        <v>7489947.6100000003</v>
      </c>
      <c r="K13" s="27">
        <f>[2]Summary!K73</f>
        <v>90429.600000000064</v>
      </c>
      <c r="L13" s="27">
        <f>[2]Summary!L73</f>
        <v>90429.600000000064</v>
      </c>
      <c r="M13" s="27">
        <f>[2]Summary!M73</f>
        <v>3418.2388800000008</v>
      </c>
      <c r="N13" s="28">
        <f>[2]Summary!N73</f>
        <v>18119027.609999999</v>
      </c>
      <c r="O13" s="28">
        <f>[2]Summary!O73</f>
        <v>1133184.75</v>
      </c>
      <c r="P13" s="28">
        <f>[2]Summary!P73</f>
        <v>1125162.1000000001</v>
      </c>
      <c r="Q13" s="28">
        <f>[2]Summary!Q73</f>
        <v>42531.127380000005</v>
      </c>
      <c r="R13" s="29">
        <f>[2]Summary!R73</f>
        <v>51982.489019999994</v>
      </c>
    </row>
    <row r="14" spans="1:21" s="9" customFormat="1">
      <c r="A14" s="7" t="s">
        <v>23</v>
      </c>
      <c r="B14" s="27">
        <f>[2]Summary!B74</f>
        <v>2311458.1499999994</v>
      </c>
      <c r="C14" s="27">
        <f>[2]Summary!C74</f>
        <v>230165.40000000002</v>
      </c>
      <c r="D14" s="27">
        <f>[2]Summary!D74</f>
        <v>230847.30000000005</v>
      </c>
      <c r="E14" s="27">
        <f>[2]Summary!E74</f>
        <v>8726.0279399999981</v>
      </c>
      <c r="F14" s="27">
        <f>[2]Summary!F74</f>
        <v>8045649.5</v>
      </c>
      <c r="G14" s="27">
        <f>[2]Summary!G74</f>
        <v>2228650</v>
      </c>
      <c r="H14" s="27">
        <f>[2]Summary!H74</f>
        <v>2200756.75</v>
      </c>
      <c r="I14" s="27">
        <f>[2]Summary!I74</f>
        <v>83188.605150000018</v>
      </c>
      <c r="J14" s="27">
        <f>[2]Summary!J74</f>
        <v>4961652.169999999</v>
      </c>
      <c r="K14" s="27">
        <f>[2]Summary!K74</f>
        <v>657534.60000000009</v>
      </c>
      <c r="L14" s="27">
        <f>[2]Summary!L74</f>
        <v>657534.60000000009</v>
      </c>
      <c r="M14" s="27">
        <f>[2]Summary!M74</f>
        <v>24854.80788</v>
      </c>
      <c r="N14" s="28">
        <f>[2]Summary!N74</f>
        <v>15318759.819999997</v>
      </c>
      <c r="O14" s="28">
        <f>[2]Summary!O74</f>
        <v>3116350</v>
      </c>
      <c r="P14" s="28">
        <f>[2]Summary!P74</f>
        <v>3089138.65</v>
      </c>
      <c r="Q14" s="28">
        <f>[2]Summary!Q74</f>
        <v>116769.44097000003</v>
      </c>
      <c r="R14" s="29">
        <f>[2]Summary!R74</f>
        <v>142718.20563000004</v>
      </c>
    </row>
    <row r="15" spans="1:21" s="9" customFormat="1" ht="12" thickBot="1">
      <c r="A15" s="7" t="s">
        <v>24</v>
      </c>
      <c r="B15" s="27">
        <f>[2]Summary!B75</f>
        <v>3575014.7500000005</v>
      </c>
      <c r="C15" s="27">
        <f>[2]Summary!C75</f>
        <v>290591.10000000009</v>
      </c>
      <c r="D15" s="27">
        <f>[2]Summary!D75</f>
        <v>291170.65000000008</v>
      </c>
      <c r="E15" s="27">
        <f>[2]Summary!E75</f>
        <v>11006.25057</v>
      </c>
      <c r="F15" s="27">
        <f>[2]Summary!F75</f>
        <v>16800464</v>
      </c>
      <c r="G15" s="27">
        <f>[2]Summary!G75</f>
        <v>2350719.5</v>
      </c>
      <c r="H15" s="27">
        <f>[2]Summary!H75</f>
        <v>2339119.5</v>
      </c>
      <c r="I15" s="27">
        <f>[2]Summary!I75</f>
        <v>88418.717100000009</v>
      </c>
      <c r="J15" s="27">
        <f>[2]Summary!J75</f>
        <v>10013958.350000001</v>
      </c>
      <c r="K15" s="27">
        <f>[2]Summary!K75</f>
        <v>2153366.15</v>
      </c>
      <c r="L15" s="27">
        <f>[2]Summary!L75</f>
        <v>2153366.15</v>
      </c>
      <c r="M15" s="27">
        <f>[2]Summary!M75</f>
        <v>81397.24046999999</v>
      </c>
      <c r="N15" s="28">
        <f>[2]Summary!N75</f>
        <v>30389437.100000001</v>
      </c>
      <c r="O15" s="28">
        <f>[2]Summary!O75</f>
        <v>4794676.75</v>
      </c>
      <c r="P15" s="28">
        <f>[2]Summary!P75</f>
        <v>4783656.3</v>
      </c>
      <c r="Q15" s="28">
        <f>[2]Summary!Q75</f>
        <v>180822.20814</v>
      </c>
      <c r="R15" s="29">
        <f>[2]Summary!R75</f>
        <v>221004.92106000002</v>
      </c>
    </row>
    <row r="16" spans="1:21" s="26" customFormat="1" ht="12" thickBot="1">
      <c r="A16" s="24" t="s">
        <v>25</v>
      </c>
      <c r="B16" s="25">
        <f>SUM(B4:B15)</f>
        <v>45595435.850000001</v>
      </c>
      <c r="C16" s="25">
        <f t="shared" ref="C16:M16" si="0">SUM(C4:C15)</f>
        <v>2147308.9999999995</v>
      </c>
      <c r="D16" s="25">
        <f t="shared" si="0"/>
        <v>2298789.5999999996</v>
      </c>
      <c r="E16" s="25">
        <f t="shared" si="0"/>
        <v>86894.246879999992</v>
      </c>
      <c r="F16" s="25">
        <f t="shared" si="0"/>
        <v>64960188.5</v>
      </c>
      <c r="G16" s="25">
        <f t="shared" si="0"/>
        <v>5196280.74</v>
      </c>
      <c r="H16" s="25">
        <f t="shared" si="0"/>
        <v>4959329.49</v>
      </c>
      <c r="I16" s="25">
        <f t="shared" si="0"/>
        <v>187462.65472200001</v>
      </c>
      <c r="J16" s="25">
        <f t="shared" si="0"/>
        <v>71125504.760000005</v>
      </c>
      <c r="K16" s="25">
        <f t="shared" si="0"/>
        <v>6718451.5720000006</v>
      </c>
      <c r="L16" s="25">
        <f t="shared" si="0"/>
        <v>6718451.5720000006</v>
      </c>
      <c r="M16" s="25">
        <f t="shared" si="0"/>
        <v>253957.46942160002</v>
      </c>
      <c r="N16" s="22">
        <f>SUM(N4:N15)</f>
        <v>181681129.10999998</v>
      </c>
      <c r="O16" s="22">
        <f>SUM(O4:O15)</f>
        <v>14062041.311999999</v>
      </c>
      <c r="P16" s="22">
        <f>SUM(P4:P15)</f>
        <v>13976570.662</v>
      </c>
      <c r="Q16" s="22">
        <f>SUM(Q4:Q15)</f>
        <v>528314.37102359999</v>
      </c>
      <c r="R16" s="23">
        <f>SUM(R4:R15)</f>
        <v>645717.56458440004</v>
      </c>
    </row>
    <row r="18" spans="1:15" hidden="1">
      <c r="A18" s="30" t="s">
        <v>26</v>
      </c>
      <c r="B18" s="35" t="s">
        <v>27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</sheetData>
  <sheetProtection password="EB9D" sheet="1" selectLockedCells="1" selectUnlockedCells="1"/>
  <mergeCells count="6">
    <mergeCell ref="B18:O18"/>
    <mergeCell ref="B1:Q1"/>
    <mergeCell ref="B2:E2"/>
    <mergeCell ref="F2:I2"/>
    <mergeCell ref="J2:M2"/>
    <mergeCell ref="N2:Q2"/>
  </mergeCells>
  <conditionalFormatting sqref="A1:XFD2 A3 D3:E3 P3:IV3 S6:IV15 A16:XFD16 H3:I3 L3:M3 B4:R15">
    <cfRule type="cellIs" dxfId="26" priority="25" operator="equal">
      <formula>"Greektown Casino"</formula>
    </cfRule>
    <cfRule type="cellIs" dxfId="25" priority="26" operator="equal">
      <formula>"MotorCity Casino"</formula>
    </cfRule>
    <cfRule type="cellIs" dxfId="24" priority="27" operator="equal">
      <formula>"MGM Grand Detroit"</formula>
    </cfRule>
  </conditionalFormatting>
  <conditionalFormatting sqref="B3:C3">
    <cfRule type="cellIs" dxfId="23" priority="22" operator="equal">
      <formula>"Greektown Casino"</formula>
    </cfRule>
    <cfRule type="cellIs" dxfId="22" priority="23" operator="equal">
      <formula>"MotorCity Casino"</formula>
    </cfRule>
    <cfRule type="cellIs" dxfId="21" priority="24" operator="equal">
      <formula>"MGM Grand Detroit"</formula>
    </cfRule>
  </conditionalFormatting>
  <conditionalFormatting sqref="F3">
    <cfRule type="cellIs" dxfId="20" priority="19" operator="equal">
      <formula>"Greektown Casino"</formula>
    </cfRule>
    <cfRule type="cellIs" dxfId="19" priority="20" operator="equal">
      <formula>"MotorCity Casino"</formula>
    </cfRule>
    <cfRule type="cellIs" dxfId="18" priority="21" operator="equal">
      <formula>"MGM Grand Detroit"</formula>
    </cfRule>
  </conditionalFormatting>
  <conditionalFormatting sqref="J3">
    <cfRule type="cellIs" dxfId="17" priority="16" operator="equal">
      <formula>"Greektown Casino"</formula>
    </cfRule>
    <cfRule type="cellIs" dxfId="16" priority="17" operator="equal">
      <formula>"MotorCity Casino"</formula>
    </cfRule>
    <cfRule type="cellIs" dxfId="15" priority="18" operator="equal">
      <formula>"MGM Grand Detroit"</formula>
    </cfRule>
  </conditionalFormatting>
  <conditionalFormatting sqref="N3">
    <cfRule type="cellIs" dxfId="14" priority="13" operator="equal">
      <formula>"Greektown Casino"</formula>
    </cfRule>
    <cfRule type="cellIs" dxfId="13" priority="14" operator="equal">
      <formula>"MotorCity Casino"</formula>
    </cfRule>
    <cfRule type="cellIs" dxfId="12" priority="15" operator="equal">
      <formula>"MGM Grand Detroit"</formula>
    </cfRule>
  </conditionalFormatting>
  <conditionalFormatting sqref="S4:IV5 A4:A15">
    <cfRule type="cellIs" dxfId="11" priority="10" operator="equal">
      <formula>"Greektown Casino"</formula>
    </cfRule>
    <cfRule type="cellIs" dxfId="10" priority="11" operator="equal">
      <formula>"MotorCity Casino"</formula>
    </cfRule>
    <cfRule type="cellIs" dxfId="9" priority="12" operator="equal">
      <formula>"MGM Grand Detroit"</formula>
    </cfRule>
  </conditionalFormatting>
  <conditionalFormatting sqref="G3">
    <cfRule type="cellIs" dxfId="8" priority="7" operator="equal">
      <formula>"Greektown Casino"</formula>
    </cfRule>
    <cfRule type="cellIs" dxfId="7" priority="8" operator="equal">
      <formula>"MotorCity Casino"</formula>
    </cfRule>
    <cfRule type="cellIs" dxfId="6" priority="9" operator="equal">
      <formula>"MGM Grand Detroit"</formula>
    </cfRule>
  </conditionalFormatting>
  <conditionalFormatting sqref="K3">
    <cfRule type="cellIs" dxfId="5" priority="4" operator="equal">
      <formula>"Greektown Casino"</formula>
    </cfRule>
    <cfRule type="cellIs" dxfId="4" priority="5" operator="equal">
      <formula>"MotorCity Casino"</formula>
    </cfRule>
    <cfRule type="cellIs" dxfId="3" priority="6" operator="equal">
      <formula>"MGM Grand Detroit"</formula>
    </cfRule>
  </conditionalFormatting>
  <conditionalFormatting sqref="O3">
    <cfRule type="cellIs" dxfId="2" priority="1" operator="equal">
      <formula>"Greektown Casino"</formula>
    </cfRule>
    <cfRule type="cellIs" dxfId="1" priority="2" operator="equal">
      <formula>"MotorCity Casino"</formula>
    </cfRule>
    <cfRule type="cellIs" dxfId="0" priority="3" operator="equal">
      <formula>"MGM Grand Detroit"</formula>
    </cfRule>
  </conditionalFormatting>
  <pageMargins left="0.51" right="0.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Orr, Elizabeth</dc:creator>
  <cp:keywords/>
  <dc:description/>
  <cp:lastModifiedBy>X</cp:lastModifiedBy>
  <cp:revision/>
  <dcterms:created xsi:type="dcterms:W3CDTF">2020-03-26T18:16:36Z</dcterms:created>
  <dcterms:modified xsi:type="dcterms:W3CDTF">2024-07-08T20:52:29Z</dcterms:modified>
  <cp:category/>
  <cp:contentStatus/>
</cp:coreProperties>
</file>