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dcountycagov-my.sharepoint.com/personal/jordan_hickman_sdcounty_ca_gov/Documents/Desktop/Housing Ledgers/"/>
    </mc:Choice>
  </mc:AlternateContent>
  <xr:revisionPtr revIDLastSave="26" documentId="8_{2746C22C-0098-4138-8054-9F55889643F7}" xr6:coauthVersionLast="47" xr6:coauthVersionMax="47" xr10:uidLastSave="{8E22CF86-CD51-434B-A947-9E4D978AD107}"/>
  <workbookProtection workbookAlgorithmName="SHA-512" workbookHashValue="4V+FNVoHdimyANtycoyvop15GGs95KpWLdc6l9LMrTp9mw2mn60slUyJ00ybriysSn+yi9xOGkgi9iAnnMdE0A==" workbookSaltValue="43DCJZGyVfdfXV7vdbIhKw==" workbookSpinCount="100000" lockStructure="1"/>
  <bookViews>
    <workbookView xWindow="-28920" yWindow="-30" windowWidth="29040" windowHeight="15720" xr2:uid="{8E11896B-8DA9-425B-92D4-F698C5DB0C82}"/>
  </bookViews>
  <sheets>
    <sheet name="FSP Housing Ledger" sheetId="1" r:id="rId1"/>
    <sheet name="Summary" sheetId="4" state="hidden" r:id="rId2"/>
    <sheet name="Dropdown Menu" sheetId="2" state="hidden" r:id="rId3"/>
  </sheets>
  <calcPr calcId="191028"/>
  <pivotCaches>
    <pivotCache cacheId="5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" i="1" l="1" a="1"/>
  <c r="V4" i="1" s="1"/>
  <c r="V5" i="1" a="1"/>
  <c r="V5" i="1" s="1"/>
  <c r="V6" i="1" a="1"/>
  <c r="V6" i="1" s="1"/>
  <c r="V7" i="1" a="1"/>
  <c r="V7" i="1" s="1"/>
  <c r="V8" i="1" a="1"/>
  <c r="V8" i="1" s="1"/>
  <c r="V9" i="1" a="1"/>
  <c r="V9" i="1" s="1"/>
  <c r="V10" i="1" a="1"/>
  <c r="V10" i="1" s="1"/>
  <c r="V11" i="1" a="1"/>
  <c r="V11" i="1" s="1"/>
  <c r="V12" i="1" a="1"/>
  <c r="V12" i="1" s="1"/>
  <c r="V13" i="1" a="1"/>
  <c r="V13" i="1" s="1"/>
  <c r="V14" i="1" a="1"/>
  <c r="V14" i="1" s="1"/>
  <c r="V15" i="1" a="1"/>
  <c r="V15" i="1" s="1"/>
  <c r="V16" i="1" a="1"/>
  <c r="V16" i="1" s="1"/>
  <c r="V17" i="1" a="1"/>
  <c r="V17" i="1" s="1"/>
  <c r="V18" i="1" a="1"/>
  <c r="V18" i="1" s="1"/>
  <c r="V19" i="1" a="1"/>
  <c r="V19" i="1" s="1"/>
  <c r="V20" i="1" a="1"/>
  <c r="V20" i="1" s="1"/>
  <c r="V21" i="1" a="1"/>
  <c r="V21" i="1" s="1"/>
  <c r="V22" i="1" a="1"/>
  <c r="V22" i="1" s="1"/>
  <c r="V23" i="1" a="1"/>
  <c r="V23" i="1" s="1"/>
  <c r="V24" i="1" a="1"/>
  <c r="V24" i="1" s="1"/>
  <c r="V25" i="1" a="1"/>
  <c r="V25" i="1" s="1"/>
  <c r="V26" i="1" a="1"/>
  <c r="V26" i="1" s="1"/>
  <c r="V27" i="1" a="1"/>
  <c r="V27" i="1" s="1"/>
  <c r="V28" i="1" a="1"/>
  <c r="V28" i="1" s="1"/>
  <c r="V29" i="1" a="1"/>
  <c r="V29" i="1" s="1"/>
  <c r="V30" i="1" a="1"/>
  <c r="V30" i="1" s="1"/>
  <c r="V31" i="1" a="1"/>
  <c r="V31" i="1" s="1"/>
  <c r="V32" i="1" a="1"/>
  <c r="V32" i="1" s="1"/>
  <c r="V33" i="1" a="1"/>
  <c r="V33" i="1" s="1"/>
  <c r="V34" i="1" a="1"/>
  <c r="V34" i="1" s="1"/>
  <c r="V35" i="1" a="1"/>
  <c r="V35" i="1" s="1"/>
  <c r="V36" i="1" a="1"/>
  <c r="V36" i="1" s="1"/>
  <c r="V37" i="1" a="1"/>
  <c r="V37" i="1" s="1"/>
  <c r="V38" i="1" a="1"/>
  <c r="V38" i="1" s="1"/>
  <c r="V39" i="1" a="1"/>
  <c r="V39" i="1" s="1"/>
  <c r="V40" i="1" a="1"/>
  <c r="V40" i="1" s="1"/>
  <c r="V41" i="1" a="1"/>
  <c r="V41" i="1" s="1"/>
  <c r="V42" i="1" a="1"/>
  <c r="V42" i="1" s="1"/>
  <c r="V43" i="1" a="1"/>
  <c r="V43" i="1" s="1"/>
  <c r="V44" i="1" a="1"/>
  <c r="V44" i="1" s="1"/>
  <c r="V45" i="1" a="1"/>
  <c r="V45" i="1" s="1"/>
  <c r="V46" i="1" a="1"/>
  <c r="V46" i="1" s="1"/>
  <c r="V47" i="1" a="1"/>
  <c r="V47" i="1" s="1"/>
  <c r="V48" i="1" a="1"/>
  <c r="V48" i="1" s="1"/>
  <c r="V49" i="1" a="1"/>
  <c r="V49" i="1" s="1"/>
  <c r="V50" i="1" a="1"/>
  <c r="V50" i="1" s="1"/>
  <c r="V51" i="1" a="1"/>
  <c r="V51" i="1" s="1"/>
  <c r="V52" i="1" a="1"/>
  <c r="V52" i="1" s="1"/>
  <c r="V53" i="1" a="1"/>
  <c r="V53" i="1" s="1"/>
  <c r="V54" i="1" a="1"/>
  <c r="V54" i="1" s="1"/>
  <c r="V55" i="1" a="1"/>
  <c r="V55" i="1" s="1"/>
  <c r="V56" i="1" a="1"/>
  <c r="V56" i="1" s="1"/>
  <c r="V57" i="1" a="1"/>
  <c r="V57" i="1" s="1"/>
  <c r="V58" i="1" a="1"/>
  <c r="V58" i="1" s="1"/>
  <c r="V59" i="1" a="1"/>
  <c r="V59" i="1" s="1"/>
  <c r="V60" i="1" a="1"/>
  <c r="V60" i="1" s="1"/>
  <c r="V61" i="1" a="1"/>
  <c r="V61" i="1" s="1"/>
  <c r="V62" i="1" a="1"/>
  <c r="V62" i="1" s="1"/>
  <c r="V63" i="1" a="1"/>
  <c r="V63" i="1"/>
  <c r="V64" i="1" a="1"/>
  <c r="V64" i="1" s="1"/>
  <c r="V65" i="1" a="1"/>
  <c r="V65" i="1" s="1"/>
  <c r="V66" i="1" a="1"/>
  <c r="V66" i="1" s="1"/>
  <c r="V67" i="1" a="1"/>
  <c r="V67" i="1" s="1"/>
  <c r="V68" i="1" a="1"/>
  <c r="V68" i="1" s="1"/>
  <c r="V69" i="1" a="1"/>
  <c r="V69" i="1" s="1"/>
  <c r="V70" i="1" a="1"/>
  <c r="V70" i="1" s="1"/>
  <c r="V71" i="1" a="1"/>
  <c r="V71" i="1" s="1"/>
  <c r="V72" i="1" a="1"/>
  <c r="V72" i="1" s="1"/>
  <c r="V73" i="1" a="1"/>
  <c r="V73" i="1" s="1"/>
  <c r="V74" i="1" a="1"/>
  <c r="V74" i="1" s="1"/>
  <c r="V75" i="1" a="1"/>
  <c r="V75" i="1" s="1"/>
  <c r="V76" i="1" a="1"/>
  <c r="V76" i="1" s="1"/>
  <c r="V77" i="1" a="1"/>
  <c r="V77" i="1" s="1"/>
  <c r="V78" i="1" a="1"/>
  <c r="V78" i="1" s="1"/>
  <c r="V79" i="1" a="1"/>
  <c r="V79" i="1" s="1"/>
  <c r="V80" i="1" a="1"/>
  <c r="V80" i="1" s="1"/>
  <c r="V81" i="1" a="1"/>
  <c r="V81" i="1" s="1"/>
  <c r="V82" i="1" a="1"/>
  <c r="V82" i="1" s="1"/>
  <c r="V83" i="1" a="1"/>
  <c r="V83" i="1" s="1"/>
  <c r="V84" i="1" a="1"/>
  <c r="V84" i="1" s="1"/>
  <c r="V85" i="1" a="1"/>
  <c r="V85" i="1" s="1"/>
  <c r="V86" i="1" a="1"/>
  <c r="V86" i="1" s="1"/>
  <c r="V87" i="1" a="1"/>
  <c r="V87" i="1" s="1"/>
  <c r="V88" i="1" a="1"/>
  <c r="V88" i="1" s="1"/>
  <c r="V89" i="1" a="1"/>
  <c r="V89" i="1" s="1"/>
  <c r="V90" i="1" a="1"/>
  <c r="V90" i="1" s="1"/>
  <c r="V91" i="1" a="1"/>
  <c r="V91" i="1" s="1"/>
  <c r="V92" i="1" a="1"/>
  <c r="V92" i="1" s="1"/>
  <c r="V93" i="1" a="1"/>
  <c r="V93" i="1" s="1"/>
  <c r="V94" i="1" a="1"/>
  <c r="V94" i="1" s="1"/>
  <c r="V95" i="1" a="1"/>
  <c r="V95" i="1" s="1"/>
  <c r="V96" i="1" a="1"/>
  <c r="V96" i="1" s="1"/>
  <c r="V97" i="1" a="1"/>
  <c r="V97" i="1" s="1"/>
  <c r="V98" i="1" a="1"/>
  <c r="V98" i="1"/>
  <c r="V99" i="1" a="1"/>
  <c r="V99" i="1" s="1"/>
  <c r="V100" i="1" a="1"/>
  <c r="V100" i="1"/>
  <c r="V101" i="1" a="1"/>
  <c r="V101" i="1" s="1"/>
  <c r="V102" i="1" a="1"/>
  <c r="V102" i="1" s="1"/>
  <c r="V103" i="1" a="1"/>
  <c r="V103" i="1" s="1"/>
  <c r="V104" i="1" a="1"/>
  <c r="V104" i="1" s="1"/>
  <c r="V105" i="1" a="1"/>
  <c r="V105" i="1" s="1"/>
  <c r="V106" i="1" a="1"/>
  <c r="V106" i="1" s="1"/>
  <c r="V107" i="1" a="1"/>
  <c r="V107" i="1" s="1"/>
  <c r="V108" i="1" a="1"/>
  <c r="V108" i="1" s="1"/>
  <c r="V109" i="1" a="1"/>
  <c r="V109" i="1" s="1"/>
  <c r="V110" i="1" a="1"/>
  <c r="V110" i="1" s="1"/>
  <c r="V111" i="1" a="1"/>
  <c r="V111" i="1" s="1"/>
  <c r="V112" i="1" a="1"/>
  <c r="V112" i="1" s="1"/>
  <c r="V113" i="1" a="1"/>
  <c r="V113" i="1"/>
  <c r="V114" i="1" a="1"/>
  <c r="V114" i="1" s="1"/>
  <c r="V115" i="1" a="1"/>
  <c r="V115" i="1" s="1"/>
  <c r="V116" i="1" a="1"/>
  <c r="V116" i="1" s="1"/>
  <c r="V117" i="1" a="1"/>
  <c r="V117" i="1" s="1"/>
  <c r="V118" i="1" a="1"/>
  <c r="V118" i="1" s="1"/>
  <c r="V119" i="1" a="1"/>
  <c r="V119" i="1" s="1"/>
  <c r="V120" i="1" a="1"/>
  <c r="V120" i="1" s="1"/>
  <c r="V121" i="1" a="1"/>
  <c r="V121" i="1" s="1"/>
  <c r="V122" i="1" a="1"/>
  <c r="V122" i="1" s="1"/>
  <c r="V123" i="1" a="1"/>
  <c r="V123" i="1" s="1"/>
  <c r="V124" i="1" a="1"/>
  <c r="V124" i="1" s="1"/>
  <c r="V125" i="1" a="1"/>
  <c r="V125" i="1" s="1"/>
  <c r="V126" i="1" a="1"/>
  <c r="V126" i="1" s="1"/>
  <c r="V127" i="1" a="1"/>
  <c r="V127" i="1" s="1"/>
  <c r="V128" i="1" a="1"/>
  <c r="V128" i="1" s="1"/>
  <c r="V129" i="1" a="1"/>
  <c r="V129" i="1" s="1"/>
  <c r="V130" i="1" a="1"/>
  <c r="V130" i="1" s="1"/>
  <c r="V131" i="1" a="1"/>
  <c r="V131" i="1" s="1"/>
  <c r="V132" i="1" a="1"/>
  <c r="V132" i="1" s="1"/>
  <c r="V133" i="1" a="1"/>
  <c r="V133" i="1" s="1"/>
  <c r="V134" i="1" a="1"/>
  <c r="V134" i="1" s="1"/>
  <c r="V135" i="1" a="1"/>
  <c r="V135" i="1" s="1"/>
  <c r="V136" i="1" a="1"/>
  <c r="V136" i="1" s="1"/>
  <c r="V137" i="1" a="1"/>
  <c r="V137" i="1" s="1"/>
  <c r="V138" i="1" a="1"/>
  <c r="V138" i="1" s="1"/>
  <c r="V139" i="1" a="1"/>
  <c r="V139" i="1" s="1"/>
  <c r="V140" i="1" a="1"/>
  <c r="V140" i="1" s="1"/>
  <c r="V141" i="1" a="1"/>
  <c r="V141" i="1" s="1"/>
  <c r="V142" i="1" a="1"/>
  <c r="V142" i="1" s="1"/>
  <c r="V143" i="1" a="1"/>
  <c r="V143" i="1" s="1"/>
  <c r="V144" i="1" a="1"/>
  <c r="V144" i="1" s="1"/>
  <c r="V145" i="1" a="1"/>
  <c r="V145" i="1" s="1"/>
  <c r="V146" i="1" a="1"/>
  <c r="V146" i="1" s="1"/>
  <c r="V147" i="1" a="1"/>
  <c r="V147" i="1" s="1"/>
  <c r="V148" i="1" a="1"/>
  <c r="V148" i="1" s="1"/>
  <c r="V149" i="1" a="1"/>
  <c r="V149" i="1"/>
  <c r="V150" i="1" a="1"/>
  <c r="V150" i="1" s="1"/>
  <c r="V151" i="1" a="1"/>
  <c r="V151" i="1" s="1"/>
  <c r="V152" i="1" a="1"/>
  <c r="V152" i="1" s="1"/>
  <c r="V153" i="1" a="1"/>
  <c r="V153" i="1" s="1"/>
  <c r="V154" i="1" a="1"/>
  <c r="V154" i="1" s="1"/>
  <c r="V155" i="1" a="1"/>
  <c r="V155" i="1" s="1"/>
  <c r="V156" i="1" a="1"/>
  <c r="V156" i="1" s="1"/>
  <c r="V157" i="1" a="1"/>
  <c r="V157" i="1" s="1"/>
  <c r="V158" i="1" a="1"/>
  <c r="V158" i="1" s="1"/>
  <c r="V159" i="1" a="1"/>
  <c r="V159" i="1" s="1"/>
  <c r="V160" i="1" a="1"/>
  <c r="V160" i="1" s="1"/>
  <c r="V161" i="1" a="1"/>
  <c r="V161" i="1" s="1"/>
  <c r="V162" i="1" a="1"/>
  <c r="V162" i="1" s="1"/>
  <c r="V163" i="1" a="1"/>
  <c r="V163" i="1" s="1"/>
  <c r="V164" i="1" a="1"/>
  <c r="V164" i="1" s="1"/>
  <c r="V165" i="1" a="1"/>
  <c r="V165" i="1" s="1"/>
  <c r="V166" i="1" a="1"/>
  <c r="V166" i="1" s="1"/>
  <c r="V167" i="1" a="1"/>
  <c r="V167" i="1" s="1"/>
  <c r="V168" i="1" a="1"/>
  <c r="V168" i="1" s="1"/>
  <c r="V169" i="1" a="1"/>
  <c r="V169" i="1" s="1"/>
  <c r="V170" i="1" a="1"/>
  <c r="V170" i="1" s="1"/>
  <c r="V171" i="1" a="1"/>
  <c r="V171" i="1" s="1"/>
  <c r="V172" i="1" a="1"/>
  <c r="V172" i="1" s="1"/>
  <c r="V173" i="1" a="1"/>
  <c r="V173" i="1" s="1"/>
  <c r="V174" i="1" a="1"/>
  <c r="V174" i="1" s="1"/>
  <c r="V175" i="1" a="1"/>
  <c r="V175" i="1" s="1"/>
  <c r="V176" i="1" a="1"/>
  <c r="V176" i="1" s="1"/>
  <c r="V177" i="1" a="1"/>
  <c r="V177" i="1" s="1"/>
  <c r="V178" i="1" a="1"/>
  <c r="V178" i="1" s="1"/>
  <c r="V179" i="1" a="1"/>
  <c r="V179" i="1" s="1"/>
  <c r="V180" i="1" a="1"/>
  <c r="V180" i="1" s="1"/>
  <c r="V181" i="1" a="1"/>
  <c r="V181" i="1" s="1"/>
  <c r="V182" i="1" a="1"/>
  <c r="V182" i="1" s="1"/>
  <c r="V183" i="1" a="1"/>
  <c r="V183" i="1" s="1"/>
  <c r="V184" i="1" a="1"/>
  <c r="V184" i="1" s="1"/>
  <c r="V185" i="1" a="1"/>
  <c r="V185" i="1" s="1"/>
  <c r="V186" i="1" a="1"/>
  <c r="V186" i="1" s="1"/>
  <c r="R2" i="1"/>
  <c r="N4" i="1" a="1"/>
  <c r="N4" i="1" s="1"/>
  <c r="N5" i="1" a="1"/>
  <c r="N5" i="1" s="1"/>
  <c r="N6" i="1" a="1"/>
  <c r="N6" i="1" s="1"/>
  <c r="N7" i="1" a="1"/>
  <c r="N7" i="1" s="1"/>
  <c r="N8" i="1" a="1"/>
  <c r="N8" i="1" s="1"/>
  <c r="N9" i="1" a="1"/>
  <c r="N9" i="1" s="1"/>
  <c r="N10" i="1" a="1"/>
  <c r="N10" i="1" s="1"/>
  <c r="N11" i="1" a="1"/>
  <c r="N11" i="1" s="1"/>
  <c r="N12" i="1" a="1"/>
  <c r="N12" i="1" s="1"/>
  <c r="N13" i="1" a="1"/>
  <c r="N13" i="1" s="1"/>
  <c r="N14" i="1" a="1"/>
  <c r="N14" i="1" s="1"/>
  <c r="N15" i="1" a="1"/>
  <c r="N15" i="1" s="1"/>
  <c r="N16" i="1" a="1"/>
  <c r="N16" i="1" s="1"/>
  <c r="N17" i="1" a="1"/>
  <c r="N17" i="1" s="1"/>
  <c r="N18" i="1" a="1"/>
  <c r="N18" i="1" s="1"/>
  <c r="N19" i="1" a="1"/>
  <c r="N19" i="1" s="1"/>
  <c r="N20" i="1" a="1"/>
  <c r="N20" i="1" s="1"/>
  <c r="N21" i="1" a="1"/>
  <c r="N21" i="1" s="1"/>
  <c r="N22" i="1" a="1"/>
  <c r="N22" i="1" s="1"/>
  <c r="N23" i="1" a="1"/>
  <c r="N23" i="1" s="1"/>
  <c r="N24" i="1" a="1"/>
  <c r="N24" i="1" s="1"/>
  <c r="N25" i="1" a="1"/>
  <c r="N25" i="1" s="1"/>
  <c r="N26" i="1" a="1"/>
  <c r="N26" i="1" s="1"/>
  <c r="N27" i="1" a="1"/>
  <c r="N27" i="1" s="1"/>
  <c r="N28" i="1" a="1"/>
  <c r="N28" i="1" s="1"/>
  <c r="N29" i="1" a="1"/>
  <c r="N29" i="1" s="1"/>
  <c r="N30" i="1" a="1"/>
  <c r="N30" i="1" s="1"/>
  <c r="N31" i="1" a="1"/>
  <c r="N31" i="1" s="1"/>
  <c r="N32" i="1" a="1"/>
  <c r="N32" i="1" s="1"/>
  <c r="N33" i="1" a="1"/>
  <c r="N33" i="1" s="1"/>
  <c r="N34" i="1" a="1"/>
  <c r="N34" i="1" s="1"/>
  <c r="N35" i="1" a="1"/>
  <c r="N35" i="1" s="1"/>
  <c r="N36" i="1" a="1"/>
  <c r="N36" i="1" s="1"/>
  <c r="N37" i="1" a="1"/>
  <c r="N37" i="1" s="1"/>
  <c r="N38" i="1" a="1"/>
  <c r="N38" i="1" s="1"/>
  <c r="N39" i="1" a="1"/>
  <c r="N39" i="1" s="1"/>
  <c r="N40" i="1" a="1"/>
  <c r="N40" i="1" s="1"/>
  <c r="N41" i="1" a="1"/>
  <c r="N41" i="1" s="1"/>
  <c r="N42" i="1" a="1"/>
  <c r="N42" i="1" s="1"/>
  <c r="N43" i="1" a="1"/>
  <c r="N43" i="1" s="1"/>
  <c r="N44" i="1" a="1"/>
  <c r="N44" i="1" s="1"/>
  <c r="N45" i="1" a="1"/>
  <c r="N45" i="1" s="1"/>
  <c r="N46" i="1" a="1"/>
  <c r="N46" i="1" s="1"/>
  <c r="N47" i="1" a="1"/>
  <c r="N47" i="1" s="1"/>
  <c r="N48" i="1" a="1"/>
  <c r="N48" i="1" s="1"/>
  <c r="N49" i="1" a="1"/>
  <c r="N49" i="1" s="1"/>
  <c r="N50" i="1" a="1"/>
  <c r="N50" i="1" s="1"/>
  <c r="N51" i="1" a="1"/>
  <c r="N51" i="1" s="1"/>
  <c r="N52" i="1" a="1"/>
  <c r="N52" i="1" s="1"/>
  <c r="N53" i="1" a="1"/>
  <c r="N53" i="1" s="1"/>
  <c r="N54" i="1" a="1"/>
  <c r="N54" i="1" s="1"/>
  <c r="N55" i="1" a="1"/>
  <c r="N55" i="1" s="1"/>
  <c r="N56" i="1" a="1"/>
  <c r="N56" i="1" s="1"/>
  <c r="N57" i="1" a="1"/>
  <c r="N57" i="1" s="1"/>
  <c r="N58" i="1" a="1"/>
  <c r="N58" i="1" s="1"/>
  <c r="N59" i="1" a="1"/>
  <c r="N59" i="1" s="1"/>
  <c r="N60" i="1" a="1"/>
  <c r="N60" i="1" s="1"/>
  <c r="N61" i="1" a="1"/>
  <c r="N61" i="1" s="1"/>
  <c r="N62" i="1" a="1"/>
  <c r="N62" i="1" s="1"/>
  <c r="N63" i="1" a="1"/>
  <c r="N63" i="1" s="1"/>
  <c r="N64" i="1" a="1"/>
  <c r="N64" i="1" s="1"/>
  <c r="N65" i="1" a="1"/>
  <c r="N65" i="1" s="1"/>
  <c r="N66" i="1" a="1"/>
  <c r="N66" i="1" s="1"/>
  <c r="N67" i="1" a="1"/>
  <c r="N67" i="1" s="1"/>
  <c r="N68" i="1" a="1"/>
  <c r="N68" i="1" s="1"/>
  <c r="N69" i="1" a="1"/>
  <c r="N69" i="1" s="1"/>
  <c r="N70" i="1" a="1"/>
  <c r="N70" i="1" s="1"/>
  <c r="N71" i="1" a="1"/>
  <c r="N71" i="1" s="1"/>
  <c r="N72" i="1" a="1"/>
  <c r="N72" i="1" s="1"/>
  <c r="N73" i="1" a="1"/>
  <c r="N73" i="1" s="1"/>
  <c r="N74" i="1" a="1"/>
  <c r="N74" i="1" s="1"/>
  <c r="N75" i="1" a="1"/>
  <c r="N75" i="1" s="1"/>
  <c r="N76" i="1" a="1"/>
  <c r="N76" i="1" s="1"/>
  <c r="N77" i="1" a="1"/>
  <c r="N77" i="1" s="1"/>
  <c r="N78" i="1" a="1"/>
  <c r="N78" i="1" s="1"/>
  <c r="N79" i="1" a="1"/>
  <c r="N79" i="1" s="1"/>
  <c r="N80" i="1" a="1"/>
  <c r="N80" i="1" s="1"/>
  <c r="N81" i="1" a="1"/>
  <c r="N81" i="1" s="1"/>
  <c r="N82" i="1" a="1"/>
  <c r="N82" i="1" s="1"/>
  <c r="N83" i="1" a="1"/>
  <c r="N83" i="1" s="1"/>
  <c r="N84" i="1" a="1"/>
  <c r="N84" i="1" s="1"/>
  <c r="N85" i="1" a="1"/>
  <c r="N85" i="1" s="1"/>
  <c r="N86" i="1" a="1"/>
  <c r="N86" i="1" s="1"/>
  <c r="N87" i="1" a="1"/>
  <c r="N87" i="1" s="1"/>
  <c r="N88" i="1" a="1"/>
  <c r="N88" i="1" s="1"/>
  <c r="N89" i="1" a="1"/>
  <c r="N89" i="1" s="1"/>
  <c r="N90" i="1" a="1"/>
  <c r="N90" i="1" s="1"/>
  <c r="N91" i="1" a="1"/>
  <c r="N91" i="1" s="1"/>
  <c r="N92" i="1" a="1"/>
  <c r="N92" i="1" s="1"/>
  <c r="N93" i="1" a="1"/>
  <c r="N93" i="1" s="1"/>
  <c r="N94" i="1" a="1"/>
  <c r="N94" i="1" s="1"/>
  <c r="N95" i="1" a="1"/>
  <c r="N95" i="1" s="1"/>
  <c r="N96" i="1" a="1"/>
  <c r="N96" i="1" s="1"/>
  <c r="N97" i="1" a="1"/>
  <c r="N97" i="1" s="1"/>
  <c r="N98" i="1" a="1"/>
  <c r="N98" i="1" s="1"/>
  <c r="N99" i="1" a="1"/>
  <c r="N99" i="1" s="1"/>
  <c r="N100" i="1" a="1"/>
  <c r="N100" i="1" s="1"/>
  <c r="N101" i="1" a="1"/>
  <c r="N101" i="1" s="1"/>
  <c r="N102" i="1" a="1"/>
  <c r="N102" i="1" s="1"/>
  <c r="N103" i="1" a="1"/>
  <c r="N103" i="1" s="1"/>
  <c r="N104" i="1" a="1"/>
  <c r="N104" i="1" s="1"/>
  <c r="N105" i="1" a="1"/>
  <c r="N105" i="1" s="1"/>
  <c r="N106" i="1" a="1"/>
  <c r="N106" i="1" s="1"/>
  <c r="N107" i="1" a="1"/>
  <c r="N107" i="1" s="1"/>
  <c r="N108" i="1" a="1"/>
  <c r="N108" i="1" s="1"/>
  <c r="N109" i="1" a="1"/>
  <c r="N109" i="1" s="1"/>
  <c r="N110" i="1" a="1"/>
  <c r="N110" i="1" s="1"/>
  <c r="N111" i="1" a="1"/>
  <c r="N111" i="1" s="1"/>
  <c r="N112" i="1" a="1"/>
  <c r="N112" i="1" s="1"/>
  <c r="N113" i="1" a="1"/>
  <c r="N113" i="1" s="1"/>
  <c r="N114" i="1" a="1"/>
  <c r="N114" i="1" s="1"/>
  <c r="N115" i="1" a="1"/>
  <c r="N115" i="1" s="1"/>
  <c r="N116" i="1" a="1"/>
  <c r="N116" i="1" s="1"/>
  <c r="N117" i="1" a="1"/>
  <c r="N117" i="1" s="1"/>
  <c r="N118" i="1" a="1"/>
  <c r="N118" i="1" s="1"/>
  <c r="N119" i="1" a="1"/>
  <c r="N119" i="1" s="1"/>
  <c r="N120" i="1" a="1"/>
  <c r="N120" i="1" s="1"/>
  <c r="N121" i="1" a="1"/>
  <c r="N121" i="1" s="1"/>
  <c r="N122" i="1" a="1"/>
  <c r="N122" i="1" s="1"/>
  <c r="N123" i="1" a="1"/>
  <c r="N123" i="1" s="1"/>
  <c r="N124" i="1" a="1"/>
  <c r="N124" i="1" s="1"/>
  <c r="N125" i="1" a="1"/>
  <c r="N125" i="1" s="1"/>
  <c r="N126" i="1" a="1"/>
  <c r="N126" i="1" s="1"/>
  <c r="N127" i="1" a="1"/>
  <c r="N127" i="1" s="1"/>
  <c r="N128" i="1" a="1"/>
  <c r="N128" i="1" s="1"/>
  <c r="N129" i="1" a="1"/>
  <c r="N129" i="1" s="1"/>
  <c r="N130" i="1" a="1"/>
  <c r="N130" i="1" s="1"/>
  <c r="N131" i="1" a="1"/>
  <c r="N131" i="1" s="1"/>
  <c r="N132" i="1" a="1"/>
  <c r="N132" i="1" s="1"/>
  <c r="N133" i="1" a="1"/>
  <c r="N133" i="1" s="1"/>
  <c r="N134" i="1" a="1"/>
  <c r="N134" i="1" s="1"/>
  <c r="N135" i="1" a="1"/>
  <c r="N135" i="1" s="1"/>
  <c r="N136" i="1" a="1"/>
  <c r="N136" i="1" s="1"/>
  <c r="N137" i="1" a="1"/>
  <c r="N137" i="1" s="1"/>
  <c r="N138" i="1" a="1"/>
  <c r="N138" i="1" s="1"/>
  <c r="N139" i="1" a="1"/>
  <c r="N139" i="1" s="1"/>
  <c r="N140" i="1" a="1"/>
  <c r="N140" i="1" s="1"/>
  <c r="N141" i="1" a="1"/>
  <c r="N141" i="1" s="1"/>
  <c r="N142" i="1" a="1"/>
  <c r="N142" i="1" s="1"/>
  <c r="N143" i="1" a="1"/>
  <c r="N143" i="1" s="1"/>
  <c r="N144" i="1" a="1"/>
  <c r="N144" i="1" s="1"/>
  <c r="N145" i="1" a="1"/>
  <c r="N145" i="1" s="1"/>
  <c r="N146" i="1" a="1"/>
  <c r="N146" i="1" s="1"/>
  <c r="N147" i="1" a="1"/>
  <c r="N147" i="1" s="1"/>
  <c r="N148" i="1" a="1"/>
  <c r="N148" i="1" s="1"/>
  <c r="N149" i="1" a="1"/>
  <c r="N149" i="1" s="1"/>
  <c r="N150" i="1" a="1"/>
  <c r="N150" i="1" s="1"/>
  <c r="N151" i="1" a="1"/>
  <c r="N151" i="1" s="1"/>
  <c r="N152" i="1" a="1"/>
  <c r="N152" i="1" s="1"/>
  <c r="N153" i="1" a="1"/>
  <c r="N153" i="1" s="1"/>
  <c r="N154" i="1" a="1"/>
  <c r="N154" i="1" s="1"/>
  <c r="N155" i="1" a="1"/>
  <c r="N155" i="1" s="1"/>
  <c r="N156" i="1" a="1"/>
  <c r="N156" i="1" s="1"/>
  <c r="N157" i="1" a="1"/>
  <c r="N157" i="1" s="1"/>
  <c r="N158" i="1" a="1"/>
  <c r="N158" i="1" s="1"/>
  <c r="N159" i="1" a="1"/>
  <c r="N159" i="1" s="1"/>
  <c r="N160" i="1" a="1"/>
  <c r="N160" i="1" s="1"/>
  <c r="N161" i="1" a="1"/>
  <c r="N161" i="1" s="1"/>
  <c r="N162" i="1" a="1"/>
  <c r="N162" i="1" s="1"/>
  <c r="N163" i="1" a="1"/>
  <c r="N163" i="1" s="1"/>
  <c r="N164" i="1" a="1"/>
  <c r="N164" i="1" s="1"/>
  <c r="N165" i="1" a="1"/>
  <c r="N165" i="1" s="1"/>
  <c r="N166" i="1" a="1"/>
  <c r="N166" i="1" s="1"/>
  <c r="N167" i="1" a="1"/>
  <c r="N167" i="1" s="1"/>
  <c r="N168" i="1" a="1"/>
  <c r="N168" i="1" s="1"/>
  <c r="N169" i="1" a="1"/>
  <c r="N169" i="1" s="1"/>
  <c r="N170" i="1" a="1"/>
  <c r="N170" i="1" s="1"/>
  <c r="N171" i="1" a="1"/>
  <c r="N171" i="1" s="1"/>
  <c r="N172" i="1" a="1"/>
  <c r="N172" i="1" s="1"/>
  <c r="N173" i="1" a="1"/>
  <c r="N173" i="1" s="1"/>
  <c r="N174" i="1" a="1"/>
  <c r="N174" i="1" s="1"/>
  <c r="N175" i="1" a="1"/>
  <c r="N175" i="1" s="1"/>
  <c r="N176" i="1" a="1"/>
  <c r="N176" i="1" s="1"/>
  <c r="N177" i="1" a="1"/>
  <c r="N177" i="1" s="1"/>
  <c r="N178" i="1" a="1"/>
  <c r="N178" i="1" s="1"/>
  <c r="N179" i="1" a="1"/>
  <c r="N179" i="1" s="1"/>
  <c r="N180" i="1" a="1"/>
  <c r="N180" i="1" s="1"/>
  <c r="N181" i="1" a="1"/>
  <c r="N181" i="1" s="1"/>
  <c r="N182" i="1" a="1"/>
  <c r="N182" i="1" s="1"/>
  <c r="N183" i="1" a="1"/>
  <c r="N183" i="1" s="1"/>
  <c r="N184" i="1" a="1"/>
  <c r="N184" i="1" s="1"/>
  <c r="N185" i="1" a="1"/>
  <c r="N185" i="1" s="1"/>
  <c r="N186" i="1" a="1"/>
  <c r="N186" i="1" s="1"/>
  <c r="M4" i="1" a="1"/>
  <c r="M4" i="1" s="1"/>
  <c r="M5" i="1" a="1"/>
  <c r="M5" i="1" s="1"/>
  <c r="M6" i="1" a="1"/>
  <c r="M6" i="1" s="1"/>
  <c r="M7" i="1" a="1"/>
  <c r="M7" i="1" s="1"/>
  <c r="M8" i="1" a="1"/>
  <c r="M8" i="1" s="1"/>
  <c r="M9" i="1" a="1"/>
  <c r="M9" i="1" s="1"/>
  <c r="M10" i="1" a="1"/>
  <c r="M10" i="1" s="1"/>
  <c r="M11" i="1" a="1"/>
  <c r="M11" i="1" s="1"/>
  <c r="M12" i="1" a="1"/>
  <c r="M12" i="1" s="1"/>
  <c r="M13" i="1" a="1"/>
  <c r="M13" i="1" s="1"/>
  <c r="M14" i="1" a="1"/>
  <c r="M14" i="1"/>
  <c r="M15" i="1" a="1"/>
  <c r="M15" i="1" s="1"/>
  <c r="M16" i="1" a="1"/>
  <c r="M16" i="1" s="1"/>
  <c r="M17" i="1" a="1"/>
  <c r="M17" i="1" s="1"/>
  <c r="M18" i="1" a="1"/>
  <c r="M18" i="1" s="1"/>
  <c r="M19" i="1" a="1"/>
  <c r="M19" i="1" s="1"/>
  <c r="M20" i="1" a="1"/>
  <c r="M20" i="1" s="1"/>
  <c r="M21" i="1" a="1"/>
  <c r="M21" i="1" s="1"/>
  <c r="M22" i="1" a="1"/>
  <c r="M22" i="1" s="1"/>
  <c r="M23" i="1" a="1"/>
  <c r="M23" i="1" s="1"/>
  <c r="M24" i="1" a="1"/>
  <c r="M24" i="1" s="1"/>
  <c r="M25" i="1" a="1"/>
  <c r="M25" i="1" s="1"/>
  <c r="M26" i="1" a="1"/>
  <c r="M26" i="1" s="1"/>
  <c r="M27" i="1" a="1"/>
  <c r="M27" i="1" s="1"/>
  <c r="M28" i="1" a="1"/>
  <c r="M28" i="1" s="1"/>
  <c r="M29" i="1" a="1"/>
  <c r="M29" i="1" s="1"/>
  <c r="M30" i="1" a="1"/>
  <c r="M30" i="1" s="1"/>
  <c r="M31" i="1" a="1"/>
  <c r="M31" i="1" s="1"/>
  <c r="M32" i="1" a="1"/>
  <c r="M32" i="1" s="1"/>
  <c r="M33" i="1" a="1"/>
  <c r="M33" i="1" s="1"/>
  <c r="M34" i="1" a="1"/>
  <c r="M34" i="1" s="1"/>
  <c r="M35" i="1" a="1"/>
  <c r="M35" i="1" s="1"/>
  <c r="M36" i="1" a="1"/>
  <c r="M36" i="1" s="1"/>
  <c r="M37" i="1" a="1"/>
  <c r="M37" i="1" s="1"/>
  <c r="M38" i="1" a="1"/>
  <c r="M38" i="1" s="1"/>
  <c r="M39" i="1" a="1"/>
  <c r="M39" i="1" s="1"/>
  <c r="M40" i="1" a="1"/>
  <c r="M40" i="1" s="1"/>
  <c r="M41" i="1" a="1"/>
  <c r="M41" i="1" s="1"/>
  <c r="M42" i="1" a="1"/>
  <c r="M42" i="1" s="1"/>
  <c r="M43" i="1" a="1"/>
  <c r="M43" i="1" s="1"/>
  <c r="M44" i="1" a="1"/>
  <c r="M44" i="1" s="1"/>
  <c r="M45" i="1" a="1"/>
  <c r="M45" i="1" s="1"/>
  <c r="M46" i="1" a="1"/>
  <c r="M46" i="1" s="1"/>
  <c r="M47" i="1" a="1"/>
  <c r="M47" i="1" s="1"/>
  <c r="M48" i="1" a="1"/>
  <c r="M48" i="1" s="1"/>
  <c r="M49" i="1" a="1"/>
  <c r="M49" i="1" s="1"/>
  <c r="M50" i="1" a="1"/>
  <c r="M50" i="1" s="1"/>
  <c r="M51" i="1" a="1"/>
  <c r="M51" i="1" s="1"/>
  <c r="M52" i="1" a="1"/>
  <c r="M52" i="1" s="1"/>
  <c r="M53" i="1" a="1"/>
  <c r="M53" i="1" s="1"/>
  <c r="M54" i="1" a="1"/>
  <c r="M54" i="1" s="1"/>
  <c r="M55" i="1" a="1"/>
  <c r="M55" i="1" s="1"/>
  <c r="M56" i="1" a="1"/>
  <c r="M56" i="1" s="1"/>
  <c r="M57" i="1" a="1"/>
  <c r="M57" i="1" s="1"/>
  <c r="M58" i="1" a="1"/>
  <c r="M58" i="1" s="1"/>
  <c r="M59" i="1" a="1"/>
  <c r="M59" i="1" s="1"/>
  <c r="M60" i="1" a="1"/>
  <c r="M60" i="1" s="1"/>
  <c r="M61" i="1" a="1"/>
  <c r="M61" i="1" s="1"/>
  <c r="M62" i="1" a="1"/>
  <c r="M62" i="1" s="1"/>
  <c r="M63" i="1" a="1"/>
  <c r="M63" i="1" s="1"/>
  <c r="M64" i="1" a="1"/>
  <c r="M64" i="1" s="1"/>
  <c r="M65" i="1" a="1"/>
  <c r="M65" i="1" s="1"/>
  <c r="M66" i="1" a="1"/>
  <c r="M66" i="1" s="1"/>
  <c r="M67" i="1" a="1"/>
  <c r="M67" i="1" s="1"/>
  <c r="M68" i="1" a="1"/>
  <c r="M68" i="1" s="1"/>
  <c r="M69" i="1" a="1"/>
  <c r="M69" i="1" s="1"/>
  <c r="M70" i="1" a="1"/>
  <c r="M70" i="1" s="1"/>
  <c r="M71" i="1" a="1"/>
  <c r="M71" i="1" s="1"/>
  <c r="M72" i="1" a="1"/>
  <c r="M72" i="1" s="1"/>
  <c r="M73" i="1" a="1"/>
  <c r="M73" i="1" s="1"/>
  <c r="M74" i="1" a="1"/>
  <c r="M74" i="1" s="1"/>
  <c r="M75" i="1" a="1"/>
  <c r="M75" i="1" s="1"/>
  <c r="M76" i="1" a="1"/>
  <c r="M76" i="1" s="1"/>
  <c r="M77" i="1" a="1"/>
  <c r="M77" i="1" s="1"/>
  <c r="M78" i="1" a="1"/>
  <c r="M78" i="1" s="1"/>
  <c r="M79" i="1" a="1"/>
  <c r="M79" i="1" s="1"/>
  <c r="M80" i="1" a="1"/>
  <c r="M80" i="1" s="1"/>
  <c r="M81" i="1" a="1"/>
  <c r="M81" i="1" s="1"/>
  <c r="M82" i="1" a="1"/>
  <c r="M82" i="1" s="1"/>
  <c r="M83" i="1" a="1"/>
  <c r="M83" i="1" s="1"/>
  <c r="M84" i="1" a="1"/>
  <c r="M84" i="1" s="1"/>
  <c r="M85" i="1" a="1"/>
  <c r="M85" i="1" s="1"/>
  <c r="M86" i="1" a="1"/>
  <c r="M86" i="1" s="1"/>
  <c r="M87" i="1" a="1"/>
  <c r="M87" i="1" s="1"/>
  <c r="M88" i="1" a="1"/>
  <c r="M88" i="1" s="1"/>
  <c r="M89" i="1" a="1"/>
  <c r="M89" i="1" s="1"/>
  <c r="M90" i="1" a="1"/>
  <c r="M90" i="1" s="1"/>
  <c r="M91" i="1" a="1"/>
  <c r="M91" i="1" s="1"/>
  <c r="M92" i="1" a="1"/>
  <c r="M92" i="1" s="1"/>
  <c r="M93" i="1" a="1"/>
  <c r="M93" i="1" s="1"/>
  <c r="M94" i="1" a="1"/>
  <c r="M94" i="1" s="1"/>
  <c r="M95" i="1" a="1"/>
  <c r="M95" i="1" s="1"/>
  <c r="M96" i="1" a="1"/>
  <c r="M96" i="1" s="1"/>
  <c r="M97" i="1" a="1"/>
  <c r="M97" i="1" s="1"/>
  <c r="M98" i="1" a="1"/>
  <c r="M98" i="1" s="1"/>
  <c r="M99" i="1" a="1"/>
  <c r="M99" i="1" s="1"/>
  <c r="M100" i="1" a="1"/>
  <c r="M100" i="1" s="1"/>
  <c r="M101" i="1" a="1"/>
  <c r="M101" i="1" s="1"/>
  <c r="M102" i="1" a="1"/>
  <c r="M102" i="1" s="1"/>
  <c r="M103" i="1" a="1"/>
  <c r="M103" i="1" s="1"/>
  <c r="M104" i="1" a="1"/>
  <c r="M104" i="1" s="1"/>
  <c r="M105" i="1" a="1"/>
  <c r="M105" i="1" s="1"/>
  <c r="M106" i="1" a="1"/>
  <c r="M106" i="1" s="1"/>
  <c r="M107" i="1" a="1"/>
  <c r="M107" i="1" s="1"/>
  <c r="M108" i="1" a="1"/>
  <c r="M108" i="1" s="1"/>
  <c r="M109" i="1" a="1"/>
  <c r="M109" i="1" s="1"/>
  <c r="M110" i="1" a="1"/>
  <c r="M110" i="1" s="1"/>
  <c r="M111" i="1" a="1"/>
  <c r="M111" i="1" s="1"/>
  <c r="M112" i="1" a="1"/>
  <c r="M112" i="1" s="1"/>
  <c r="M113" i="1" a="1"/>
  <c r="M113" i="1" s="1"/>
  <c r="M114" i="1" a="1"/>
  <c r="M114" i="1" s="1"/>
  <c r="M115" i="1" a="1"/>
  <c r="M115" i="1" s="1"/>
  <c r="M116" i="1" a="1"/>
  <c r="M116" i="1" s="1"/>
  <c r="M117" i="1" a="1"/>
  <c r="M117" i="1" s="1"/>
  <c r="M118" i="1" a="1"/>
  <c r="M118" i="1" s="1"/>
  <c r="M119" i="1" a="1"/>
  <c r="M119" i="1" s="1"/>
  <c r="M120" i="1" a="1"/>
  <c r="M120" i="1" s="1"/>
  <c r="M121" i="1" a="1"/>
  <c r="M121" i="1" s="1"/>
  <c r="M122" i="1" a="1"/>
  <c r="M122" i="1" s="1"/>
  <c r="M123" i="1" a="1"/>
  <c r="M123" i="1" s="1"/>
  <c r="M124" i="1" a="1"/>
  <c r="M124" i="1" s="1"/>
  <c r="M125" i="1" a="1"/>
  <c r="M125" i="1" s="1"/>
  <c r="M126" i="1" a="1"/>
  <c r="M126" i="1" s="1"/>
  <c r="M127" i="1" a="1"/>
  <c r="M127" i="1" s="1"/>
  <c r="M128" i="1" a="1"/>
  <c r="M128" i="1" s="1"/>
  <c r="M129" i="1" a="1"/>
  <c r="M129" i="1" s="1"/>
  <c r="M130" i="1" a="1"/>
  <c r="M130" i="1" s="1"/>
  <c r="M131" i="1" a="1"/>
  <c r="M131" i="1" s="1"/>
  <c r="M132" i="1" a="1"/>
  <c r="M132" i="1"/>
  <c r="M133" i="1" a="1"/>
  <c r="M133" i="1" s="1"/>
  <c r="M134" i="1" a="1"/>
  <c r="M134" i="1" s="1"/>
  <c r="M135" i="1" a="1"/>
  <c r="M135" i="1" s="1"/>
  <c r="M136" i="1" a="1"/>
  <c r="M136" i="1" s="1"/>
  <c r="M137" i="1" a="1"/>
  <c r="M137" i="1" s="1"/>
  <c r="M138" i="1" a="1"/>
  <c r="M138" i="1" s="1"/>
  <c r="M139" i="1" a="1"/>
  <c r="M139" i="1" s="1"/>
  <c r="M140" i="1" a="1"/>
  <c r="M140" i="1" s="1"/>
  <c r="M141" i="1" a="1"/>
  <c r="M141" i="1" s="1"/>
  <c r="M142" i="1" a="1"/>
  <c r="M142" i="1" s="1"/>
  <c r="M143" i="1" a="1"/>
  <c r="M143" i="1" s="1"/>
  <c r="M144" i="1" a="1"/>
  <c r="M144" i="1" s="1"/>
  <c r="M145" i="1" a="1"/>
  <c r="M145" i="1" s="1"/>
  <c r="M146" i="1" a="1"/>
  <c r="M146" i="1" s="1"/>
  <c r="M147" i="1" a="1"/>
  <c r="M147" i="1" s="1"/>
  <c r="M148" i="1" a="1"/>
  <c r="M148" i="1" s="1"/>
  <c r="M149" i="1" a="1"/>
  <c r="M149" i="1" s="1"/>
  <c r="M150" i="1" a="1"/>
  <c r="M150" i="1" s="1"/>
  <c r="M151" i="1" a="1"/>
  <c r="M151" i="1" s="1"/>
  <c r="M152" i="1" a="1"/>
  <c r="M152" i="1" s="1"/>
  <c r="M153" i="1" a="1"/>
  <c r="M153" i="1" s="1"/>
  <c r="M154" i="1" a="1"/>
  <c r="M154" i="1" s="1"/>
  <c r="M155" i="1" a="1"/>
  <c r="M155" i="1" s="1"/>
  <c r="M156" i="1" a="1"/>
  <c r="M156" i="1" s="1"/>
  <c r="M157" i="1" a="1"/>
  <c r="M157" i="1" s="1"/>
  <c r="M158" i="1" a="1"/>
  <c r="M158" i="1" s="1"/>
  <c r="M159" i="1" a="1"/>
  <c r="M159" i="1" s="1"/>
  <c r="M160" i="1" a="1"/>
  <c r="M160" i="1" s="1"/>
  <c r="M161" i="1" a="1"/>
  <c r="M161" i="1" s="1"/>
  <c r="M162" i="1" a="1"/>
  <c r="M162" i="1" s="1"/>
  <c r="M163" i="1" a="1"/>
  <c r="M163" i="1" s="1"/>
  <c r="M164" i="1" a="1"/>
  <c r="M164" i="1" s="1"/>
  <c r="M165" i="1" a="1"/>
  <c r="M165" i="1" s="1"/>
  <c r="M166" i="1" a="1"/>
  <c r="M166" i="1" s="1"/>
  <c r="M167" i="1" a="1"/>
  <c r="M167" i="1" s="1"/>
  <c r="M168" i="1" a="1"/>
  <c r="M168" i="1" s="1"/>
  <c r="M169" i="1" a="1"/>
  <c r="M169" i="1" s="1"/>
  <c r="M170" i="1" a="1"/>
  <c r="M170" i="1" s="1"/>
  <c r="M171" i="1" a="1"/>
  <c r="M171" i="1" s="1"/>
  <c r="M172" i="1" a="1"/>
  <c r="M172" i="1" s="1"/>
  <c r="M173" i="1" a="1"/>
  <c r="M173" i="1" s="1"/>
  <c r="M174" i="1" a="1"/>
  <c r="M174" i="1" s="1"/>
  <c r="M175" i="1" a="1"/>
  <c r="M175" i="1" s="1"/>
  <c r="M176" i="1" a="1"/>
  <c r="M176" i="1" s="1"/>
  <c r="M177" i="1" a="1"/>
  <c r="M177" i="1" s="1"/>
  <c r="M178" i="1" a="1"/>
  <c r="M178" i="1" s="1"/>
  <c r="M179" i="1" a="1"/>
  <c r="M179" i="1" s="1"/>
  <c r="M180" i="1" a="1"/>
  <c r="M180" i="1" s="1"/>
  <c r="M181" i="1" a="1"/>
  <c r="M181" i="1" s="1"/>
  <c r="M182" i="1" a="1"/>
  <c r="M182" i="1" s="1"/>
  <c r="M183" i="1" a="1"/>
  <c r="M183" i="1" s="1"/>
  <c r="M184" i="1" a="1"/>
  <c r="M184" i="1" s="1"/>
  <c r="M185" i="1" a="1"/>
  <c r="M185" i="1" s="1"/>
  <c r="M186" i="1" a="1"/>
  <c r="M186" i="1" s="1"/>
  <c r="I4" i="1" a="1"/>
  <c r="I4" i="1" s="1"/>
  <c r="I5" i="1" a="1"/>
  <c r="I5" i="1" s="1"/>
  <c r="I6" i="1" a="1"/>
  <c r="I6" i="1" s="1"/>
  <c r="I7" i="1" a="1"/>
  <c r="I7" i="1" s="1"/>
  <c r="I8" i="1" a="1"/>
  <c r="I8" i="1" s="1"/>
  <c r="I9" i="1" a="1"/>
  <c r="I9" i="1" s="1"/>
  <c r="I10" i="1" a="1"/>
  <c r="I10" i="1" s="1"/>
  <c r="I11" i="1" a="1"/>
  <c r="I11" i="1" s="1"/>
  <c r="I12" i="1" a="1"/>
  <c r="I12" i="1" s="1"/>
  <c r="I13" i="1" a="1"/>
  <c r="I13" i="1" s="1"/>
  <c r="I14" i="1" a="1"/>
  <c r="I14" i="1" s="1"/>
  <c r="I15" i="1" a="1"/>
  <c r="I15" i="1" s="1"/>
  <c r="I16" i="1" a="1"/>
  <c r="I16" i="1" s="1"/>
  <c r="I17" i="1" a="1"/>
  <c r="I17" i="1" s="1"/>
  <c r="I18" i="1" a="1"/>
  <c r="I18" i="1" s="1"/>
  <c r="I19" i="1" a="1"/>
  <c r="I19" i="1" s="1"/>
  <c r="I20" i="1" a="1"/>
  <c r="I20" i="1" s="1"/>
  <c r="I21" i="1" a="1"/>
  <c r="I21" i="1" s="1"/>
  <c r="I22" i="1" a="1"/>
  <c r="I22" i="1" s="1"/>
  <c r="I23" i="1" a="1"/>
  <c r="I23" i="1" s="1"/>
  <c r="I24" i="1" a="1"/>
  <c r="I24" i="1" s="1"/>
  <c r="I25" i="1" a="1"/>
  <c r="I25" i="1" s="1"/>
  <c r="I26" i="1" a="1"/>
  <c r="I26" i="1" s="1"/>
  <c r="I27" i="1" a="1"/>
  <c r="I27" i="1" s="1"/>
  <c r="I28" i="1" a="1"/>
  <c r="I28" i="1" s="1"/>
  <c r="I29" i="1" a="1"/>
  <c r="I29" i="1" s="1"/>
  <c r="I30" i="1" a="1"/>
  <c r="I30" i="1" s="1"/>
  <c r="I31" i="1" a="1"/>
  <c r="I31" i="1" s="1"/>
  <c r="I32" i="1" a="1"/>
  <c r="I32" i="1" s="1"/>
  <c r="I33" i="1" a="1"/>
  <c r="I33" i="1" s="1"/>
  <c r="I34" i="1" a="1"/>
  <c r="I34" i="1" s="1"/>
  <c r="I35" i="1" a="1"/>
  <c r="I35" i="1" s="1"/>
  <c r="I36" i="1" a="1"/>
  <c r="I36" i="1" s="1"/>
  <c r="I37" i="1" a="1"/>
  <c r="I37" i="1" s="1"/>
  <c r="I38" i="1" a="1"/>
  <c r="I38" i="1"/>
  <c r="I39" i="1" a="1"/>
  <c r="I39" i="1" s="1"/>
  <c r="I40" i="1" a="1"/>
  <c r="I40" i="1" s="1"/>
  <c r="I41" i="1" a="1"/>
  <c r="I41" i="1" s="1"/>
  <c r="I42" i="1" a="1"/>
  <c r="I42" i="1" s="1"/>
  <c r="I43" i="1" a="1"/>
  <c r="I43" i="1" s="1"/>
  <c r="I44" i="1" a="1"/>
  <c r="I44" i="1" s="1"/>
  <c r="I45" i="1" a="1"/>
  <c r="I45" i="1" s="1"/>
  <c r="I46" i="1" a="1"/>
  <c r="I46" i="1" s="1"/>
  <c r="I47" i="1" a="1"/>
  <c r="I47" i="1" s="1"/>
  <c r="I48" i="1" a="1"/>
  <c r="I48" i="1" s="1"/>
  <c r="I49" i="1" a="1"/>
  <c r="I49" i="1" s="1"/>
  <c r="I50" i="1" a="1"/>
  <c r="I50" i="1" s="1"/>
  <c r="I51" i="1" a="1"/>
  <c r="I51" i="1" s="1"/>
  <c r="I52" i="1" a="1"/>
  <c r="I52" i="1" s="1"/>
  <c r="I53" i="1" a="1"/>
  <c r="I53" i="1" s="1"/>
  <c r="I54" i="1" a="1"/>
  <c r="I54" i="1" s="1"/>
  <c r="I55" i="1" a="1"/>
  <c r="I55" i="1" s="1"/>
  <c r="I56" i="1" a="1"/>
  <c r="I56" i="1" s="1"/>
  <c r="I57" i="1" a="1"/>
  <c r="I57" i="1" s="1"/>
  <c r="I58" i="1" a="1"/>
  <c r="I58" i="1" s="1"/>
  <c r="I59" i="1" a="1"/>
  <c r="I59" i="1" s="1"/>
  <c r="I60" i="1" a="1"/>
  <c r="I60" i="1" s="1"/>
  <c r="I61" i="1" a="1"/>
  <c r="I61" i="1" s="1"/>
  <c r="I62" i="1" a="1"/>
  <c r="I62" i="1" s="1"/>
  <c r="I63" i="1" a="1"/>
  <c r="I63" i="1" s="1"/>
  <c r="I64" i="1" a="1"/>
  <c r="I64" i="1" s="1"/>
  <c r="I65" i="1" a="1"/>
  <c r="I65" i="1"/>
  <c r="I66" i="1" a="1"/>
  <c r="I66" i="1" s="1"/>
  <c r="I67" i="1" a="1"/>
  <c r="I67" i="1" s="1"/>
  <c r="I68" i="1" a="1"/>
  <c r="I68" i="1" s="1"/>
  <c r="I69" i="1" a="1"/>
  <c r="I69" i="1" s="1"/>
  <c r="I70" i="1" a="1"/>
  <c r="I70" i="1" s="1"/>
  <c r="I71" i="1" a="1"/>
  <c r="I71" i="1" s="1"/>
  <c r="I72" i="1" a="1"/>
  <c r="I72" i="1" s="1"/>
  <c r="I73" i="1" a="1"/>
  <c r="I73" i="1" s="1"/>
  <c r="I74" i="1" a="1"/>
  <c r="I74" i="1" s="1"/>
  <c r="I75" i="1" a="1"/>
  <c r="I75" i="1" s="1"/>
  <c r="I76" i="1" a="1"/>
  <c r="I76" i="1" s="1"/>
  <c r="I77" i="1" a="1"/>
  <c r="I77" i="1" s="1"/>
  <c r="I78" i="1" a="1"/>
  <c r="I78" i="1" s="1"/>
  <c r="I79" i="1" a="1"/>
  <c r="I79" i="1" s="1"/>
  <c r="I80" i="1" a="1"/>
  <c r="I80" i="1" s="1"/>
  <c r="I81" i="1" a="1"/>
  <c r="I81" i="1" s="1"/>
  <c r="I82" i="1" a="1"/>
  <c r="I82" i="1" s="1"/>
  <c r="I83" i="1" a="1"/>
  <c r="I83" i="1" s="1"/>
  <c r="I84" i="1" a="1"/>
  <c r="I84" i="1" s="1"/>
  <c r="I85" i="1" a="1"/>
  <c r="I85" i="1"/>
  <c r="I86" i="1" a="1"/>
  <c r="I86" i="1" s="1"/>
  <c r="I87" i="1" a="1"/>
  <c r="I87" i="1" s="1"/>
  <c r="I88" i="1" a="1"/>
  <c r="I88" i="1" s="1"/>
  <c r="I89" i="1" a="1"/>
  <c r="I89" i="1" s="1"/>
  <c r="I90" i="1" a="1"/>
  <c r="I90" i="1" s="1"/>
  <c r="I91" i="1" a="1"/>
  <c r="I91" i="1"/>
  <c r="I92" i="1" a="1"/>
  <c r="I92" i="1" s="1"/>
  <c r="I93" i="1" a="1"/>
  <c r="I93" i="1" s="1"/>
  <c r="I94" i="1" a="1"/>
  <c r="I94" i="1" s="1"/>
  <c r="I95" i="1" a="1"/>
  <c r="I95" i="1" s="1"/>
  <c r="I96" i="1" a="1"/>
  <c r="I96" i="1" s="1"/>
  <c r="I97" i="1" a="1"/>
  <c r="I97" i="1" s="1"/>
  <c r="I98" i="1" a="1"/>
  <c r="I98" i="1" s="1"/>
  <c r="I99" i="1" a="1"/>
  <c r="I99" i="1" s="1"/>
  <c r="I100" i="1" a="1"/>
  <c r="I100" i="1" s="1"/>
  <c r="I101" i="1" a="1"/>
  <c r="I101" i="1" s="1"/>
  <c r="I102" i="1" a="1"/>
  <c r="I102" i="1" s="1"/>
  <c r="I103" i="1" a="1"/>
  <c r="I103" i="1" s="1"/>
  <c r="I104" i="1" a="1"/>
  <c r="I104" i="1" s="1"/>
  <c r="I105" i="1" a="1"/>
  <c r="I105" i="1" s="1"/>
  <c r="I106" i="1" a="1"/>
  <c r="I106" i="1" s="1"/>
  <c r="I107" i="1" a="1"/>
  <c r="I107" i="1" s="1"/>
  <c r="I108" i="1" a="1"/>
  <c r="I108" i="1" s="1"/>
  <c r="I109" i="1" a="1"/>
  <c r="I109" i="1" s="1"/>
  <c r="I110" i="1" a="1"/>
  <c r="I110" i="1" s="1"/>
  <c r="I111" i="1" a="1"/>
  <c r="I111" i="1" s="1"/>
  <c r="I112" i="1" a="1"/>
  <c r="I112" i="1" s="1"/>
  <c r="I113" i="1" a="1"/>
  <c r="I113" i="1" s="1"/>
  <c r="I114" i="1" a="1"/>
  <c r="I114" i="1" s="1"/>
  <c r="I115" i="1" a="1"/>
  <c r="I115" i="1" s="1"/>
  <c r="I116" i="1" a="1"/>
  <c r="I116" i="1" s="1"/>
  <c r="I117" i="1" a="1"/>
  <c r="I117" i="1" s="1"/>
  <c r="I118" i="1" a="1"/>
  <c r="I118" i="1" s="1"/>
  <c r="I119" i="1" a="1"/>
  <c r="I119" i="1" s="1"/>
  <c r="I120" i="1" a="1"/>
  <c r="I120" i="1" s="1"/>
  <c r="I121" i="1" a="1"/>
  <c r="I121" i="1" s="1"/>
  <c r="I122" i="1" a="1"/>
  <c r="I122" i="1" s="1"/>
  <c r="I123" i="1" a="1"/>
  <c r="I123" i="1" s="1"/>
  <c r="I124" i="1" a="1"/>
  <c r="I124" i="1" s="1"/>
  <c r="I125" i="1" a="1"/>
  <c r="I125" i="1" s="1"/>
  <c r="I126" i="1" a="1"/>
  <c r="I126" i="1" s="1"/>
  <c r="I127" i="1" a="1"/>
  <c r="I127" i="1" s="1"/>
  <c r="I128" i="1" a="1"/>
  <c r="I128" i="1" s="1"/>
  <c r="I129" i="1" a="1"/>
  <c r="I129" i="1" s="1"/>
  <c r="I130" i="1" a="1"/>
  <c r="I130" i="1" s="1"/>
  <c r="I131" i="1" a="1"/>
  <c r="I131" i="1" s="1"/>
  <c r="I132" i="1" a="1"/>
  <c r="I132" i="1" s="1"/>
  <c r="I133" i="1" a="1"/>
  <c r="I133" i="1" s="1"/>
  <c r="I134" i="1" a="1"/>
  <c r="I134" i="1" s="1"/>
  <c r="I135" i="1" a="1"/>
  <c r="I135" i="1" s="1"/>
  <c r="I136" i="1" a="1"/>
  <c r="I136" i="1" s="1"/>
  <c r="I137" i="1" a="1"/>
  <c r="I137" i="1" s="1"/>
  <c r="I138" i="1" a="1"/>
  <c r="I138" i="1" s="1"/>
  <c r="I139" i="1" a="1"/>
  <c r="I139" i="1" s="1"/>
  <c r="I140" i="1" a="1"/>
  <c r="I140" i="1" s="1"/>
  <c r="I141" i="1" a="1"/>
  <c r="I141" i="1" s="1"/>
  <c r="I142" i="1" a="1"/>
  <c r="I142" i="1" s="1"/>
  <c r="I143" i="1" a="1"/>
  <c r="I143" i="1" s="1"/>
  <c r="I144" i="1" a="1"/>
  <c r="I144" i="1" s="1"/>
  <c r="I145" i="1" a="1"/>
  <c r="I145" i="1" s="1"/>
  <c r="I146" i="1" a="1"/>
  <c r="I146" i="1" s="1"/>
  <c r="I147" i="1" a="1"/>
  <c r="I147" i="1" s="1"/>
  <c r="I148" i="1" a="1"/>
  <c r="I148" i="1" s="1"/>
  <c r="I149" i="1" a="1"/>
  <c r="I149" i="1" s="1"/>
  <c r="I150" i="1" a="1"/>
  <c r="I150" i="1" s="1"/>
  <c r="I151" i="1" a="1"/>
  <c r="I151" i="1" s="1"/>
  <c r="I152" i="1" a="1"/>
  <c r="I152" i="1" s="1"/>
  <c r="I153" i="1" a="1"/>
  <c r="I153" i="1" s="1"/>
  <c r="I154" i="1" a="1"/>
  <c r="I154" i="1" s="1"/>
  <c r="I155" i="1" a="1"/>
  <c r="I155" i="1" s="1"/>
  <c r="I156" i="1" a="1"/>
  <c r="I156" i="1" s="1"/>
  <c r="I157" i="1" a="1"/>
  <c r="I157" i="1" s="1"/>
  <c r="I158" i="1" a="1"/>
  <c r="I158" i="1" s="1"/>
  <c r="I159" i="1" a="1"/>
  <c r="I159" i="1" s="1"/>
  <c r="I160" i="1" a="1"/>
  <c r="I160" i="1" s="1"/>
  <c r="I161" i="1" a="1"/>
  <c r="I161" i="1" s="1"/>
  <c r="I162" i="1" a="1"/>
  <c r="I162" i="1" s="1"/>
  <c r="I163" i="1" a="1"/>
  <c r="I163" i="1" s="1"/>
  <c r="I164" i="1" a="1"/>
  <c r="I164" i="1" s="1"/>
  <c r="I165" i="1" a="1"/>
  <c r="I165" i="1" s="1"/>
  <c r="I166" i="1" a="1"/>
  <c r="I166" i="1" s="1"/>
  <c r="I167" i="1" a="1"/>
  <c r="I167" i="1" s="1"/>
  <c r="I168" i="1" a="1"/>
  <c r="I168" i="1" s="1"/>
  <c r="I169" i="1" a="1"/>
  <c r="I169" i="1" s="1"/>
  <c r="I170" i="1" a="1"/>
  <c r="I170" i="1" s="1"/>
  <c r="I171" i="1" a="1"/>
  <c r="I171" i="1" s="1"/>
  <c r="I172" i="1" a="1"/>
  <c r="I172" i="1" s="1"/>
  <c r="I173" i="1" a="1"/>
  <c r="I173" i="1" s="1"/>
  <c r="I174" i="1" a="1"/>
  <c r="I174" i="1" s="1"/>
  <c r="I175" i="1" a="1"/>
  <c r="I175" i="1" s="1"/>
  <c r="I176" i="1" a="1"/>
  <c r="I176" i="1" s="1"/>
  <c r="I177" i="1" a="1"/>
  <c r="I177" i="1" s="1"/>
  <c r="I178" i="1" a="1"/>
  <c r="I178" i="1" s="1"/>
  <c r="I179" i="1" a="1"/>
  <c r="I179" i="1" s="1"/>
  <c r="I180" i="1" a="1"/>
  <c r="I180" i="1" s="1"/>
  <c r="I181" i="1" a="1"/>
  <c r="I181" i="1" s="1"/>
  <c r="I182" i="1" a="1"/>
  <c r="I182" i="1" s="1"/>
  <c r="I183" i="1" a="1"/>
  <c r="I183" i="1" s="1"/>
  <c r="I184" i="1" a="1"/>
  <c r="I184" i="1" s="1"/>
  <c r="I185" i="1" a="1"/>
  <c r="I185" i="1" s="1"/>
  <c r="I186" i="1" a="1"/>
  <c r="I186" i="1" s="1"/>
  <c r="K4" i="1" a="1"/>
  <c r="K4" i="1" s="1"/>
  <c r="K5" i="1" a="1"/>
  <c r="K5" i="1" s="1"/>
  <c r="K6" i="1" a="1"/>
  <c r="K6" i="1" s="1"/>
  <c r="K7" i="1" a="1"/>
  <c r="K7" i="1" s="1"/>
  <c r="K8" i="1" a="1"/>
  <c r="K8" i="1" s="1"/>
  <c r="K9" i="1" a="1"/>
  <c r="K9" i="1" s="1"/>
  <c r="K10" i="1" a="1"/>
  <c r="K10" i="1" s="1"/>
  <c r="K11" i="1" a="1"/>
  <c r="K11" i="1" s="1"/>
  <c r="K12" i="1" a="1"/>
  <c r="K12" i="1" s="1"/>
  <c r="K13" i="1" a="1"/>
  <c r="K13" i="1" s="1"/>
  <c r="K14" i="1" a="1"/>
  <c r="K14" i="1" s="1"/>
  <c r="K15" i="1" a="1"/>
  <c r="K15" i="1" s="1"/>
  <c r="K16" i="1" a="1"/>
  <c r="K16" i="1" s="1"/>
  <c r="K17" i="1" a="1"/>
  <c r="K17" i="1" s="1"/>
  <c r="K18" i="1" a="1"/>
  <c r="K18" i="1" s="1"/>
  <c r="K19" i="1" a="1"/>
  <c r="K19" i="1" s="1"/>
  <c r="K20" i="1" a="1"/>
  <c r="K20" i="1" s="1"/>
  <c r="K21" i="1" a="1"/>
  <c r="K21" i="1" s="1"/>
  <c r="K22" i="1" a="1"/>
  <c r="K22" i="1" s="1"/>
  <c r="K23" i="1" a="1"/>
  <c r="K23" i="1" s="1"/>
  <c r="K24" i="1" a="1"/>
  <c r="K24" i="1" s="1"/>
  <c r="K25" i="1" a="1"/>
  <c r="K25" i="1" s="1"/>
  <c r="K26" i="1" a="1"/>
  <c r="K26" i="1" s="1"/>
  <c r="K27" i="1" a="1"/>
  <c r="K27" i="1" s="1"/>
  <c r="K28" i="1" a="1"/>
  <c r="K28" i="1" s="1"/>
  <c r="K29" i="1" a="1"/>
  <c r="K29" i="1" s="1"/>
  <c r="K30" i="1" a="1"/>
  <c r="K30" i="1" s="1"/>
  <c r="K31" i="1" a="1"/>
  <c r="K31" i="1" s="1"/>
  <c r="K32" i="1" a="1"/>
  <c r="K32" i="1" s="1"/>
  <c r="K33" i="1" a="1"/>
  <c r="K33" i="1" s="1"/>
  <c r="K34" i="1" a="1"/>
  <c r="K34" i="1" s="1"/>
  <c r="K35" i="1" a="1"/>
  <c r="K35" i="1" s="1"/>
  <c r="K36" i="1" a="1"/>
  <c r="K36" i="1" s="1"/>
  <c r="K37" i="1" a="1"/>
  <c r="K37" i="1" s="1"/>
  <c r="K38" i="1" a="1"/>
  <c r="K38" i="1" s="1"/>
  <c r="K39" i="1" a="1"/>
  <c r="K39" i="1" s="1"/>
  <c r="K40" i="1" a="1"/>
  <c r="K40" i="1" s="1"/>
  <c r="K41" i="1" a="1"/>
  <c r="K41" i="1" s="1"/>
  <c r="K42" i="1" a="1"/>
  <c r="K42" i="1" s="1"/>
  <c r="K43" i="1" a="1"/>
  <c r="K43" i="1" s="1"/>
  <c r="K44" i="1" a="1"/>
  <c r="K44" i="1" s="1"/>
  <c r="K45" i="1" a="1"/>
  <c r="K45" i="1" s="1"/>
  <c r="K46" i="1" a="1"/>
  <c r="K46" i="1" s="1"/>
  <c r="K47" i="1" a="1"/>
  <c r="K47" i="1" s="1"/>
  <c r="K48" i="1" a="1"/>
  <c r="K48" i="1" s="1"/>
  <c r="K49" i="1" a="1"/>
  <c r="K49" i="1" s="1"/>
  <c r="K50" i="1" a="1"/>
  <c r="K50" i="1" s="1"/>
  <c r="K51" i="1" a="1"/>
  <c r="K51" i="1" s="1"/>
  <c r="K52" i="1" a="1"/>
  <c r="K52" i="1" s="1"/>
  <c r="K53" i="1" a="1"/>
  <c r="K53" i="1" s="1"/>
  <c r="K54" i="1" a="1"/>
  <c r="K54" i="1" s="1"/>
  <c r="K55" i="1" a="1"/>
  <c r="K55" i="1" s="1"/>
  <c r="K56" i="1" a="1"/>
  <c r="K56" i="1" s="1"/>
  <c r="K57" i="1" a="1"/>
  <c r="K57" i="1" s="1"/>
  <c r="K58" i="1" a="1"/>
  <c r="K58" i="1" s="1"/>
  <c r="K59" i="1" a="1"/>
  <c r="K59" i="1" s="1"/>
  <c r="K60" i="1" a="1"/>
  <c r="K60" i="1" s="1"/>
  <c r="K61" i="1" a="1"/>
  <c r="K61" i="1" s="1"/>
  <c r="K62" i="1" a="1"/>
  <c r="K62" i="1" s="1"/>
  <c r="K63" i="1" a="1"/>
  <c r="K63" i="1" s="1"/>
  <c r="K64" i="1" a="1"/>
  <c r="K64" i="1" s="1"/>
  <c r="K65" i="1" a="1"/>
  <c r="K65" i="1" s="1"/>
  <c r="K66" i="1" a="1"/>
  <c r="K66" i="1" s="1"/>
  <c r="K67" i="1" a="1"/>
  <c r="K67" i="1" s="1"/>
  <c r="K68" i="1" a="1"/>
  <c r="K68" i="1" s="1"/>
  <c r="K69" i="1" a="1"/>
  <c r="K69" i="1" s="1"/>
  <c r="K70" i="1" a="1"/>
  <c r="K70" i="1" s="1"/>
  <c r="K71" i="1" a="1"/>
  <c r="K71" i="1" s="1"/>
  <c r="K72" i="1" a="1"/>
  <c r="K72" i="1" s="1"/>
  <c r="K73" i="1" a="1"/>
  <c r="K73" i="1" s="1"/>
  <c r="K74" i="1" a="1"/>
  <c r="K74" i="1" s="1"/>
  <c r="K75" i="1" a="1"/>
  <c r="K75" i="1" s="1"/>
  <c r="K76" i="1" a="1"/>
  <c r="K76" i="1" s="1"/>
  <c r="K77" i="1" a="1"/>
  <c r="K77" i="1" s="1"/>
  <c r="K78" i="1" a="1"/>
  <c r="K78" i="1" s="1"/>
  <c r="K79" i="1" a="1"/>
  <c r="K79" i="1" s="1"/>
  <c r="K80" i="1" a="1"/>
  <c r="K80" i="1" s="1"/>
  <c r="K81" i="1" a="1"/>
  <c r="K81" i="1" s="1"/>
  <c r="K82" i="1" a="1"/>
  <c r="K82" i="1" s="1"/>
  <c r="K83" i="1" a="1"/>
  <c r="K83" i="1" s="1"/>
  <c r="K84" i="1" a="1"/>
  <c r="K84" i="1" s="1"/>
  <c r="K85" i="1" a="1"/>
  <c r="K85" i="1" s="1"/>
  <c r="K86" i="1" a="1"/>
  <c r="K86" i="1" s="1"/>
  <c r="K87" i="1" a="1"/>
  <c r="K87" i="1" s="1"/>
  <c r="K88" i="1" a="1"/>
  <c r="K88" i="1" s="1"/>
  <c r="K89" i="1" a="1"/>
  <c r="K89" i="1" s="1"/>
  <c r="K90" i="1" a="1"/>
  <c r="K90" i="1" s="1"/>
  <c r="K91" i="1" a="1"/>
  <c r="K91" i="1" s="1"/>
  <c r="K92" i="1" a="1"/>
  <c r="K92" i="1" s="1"/>
  <c r="K93" i="1" a="1"/>
  <c r="K93" i="1" s="1"/>
  <c r="K94" i="1" a="1"/>
  <c r="K94" i="1" s="1"/>
  <c r="K95" i="1" a="1"/>
  <c r="K95" i="1" s="1"/>
  <c r="K96" i="1" a="1"/>
  <c r="K96" i="1" s="1"/>
  <c r="K97" i="1" a="1"/>
  <c r="K97" i="1" s="1"/>
  <c r="K98" i="1" a="1"/>
  <c r="K98" i="1" s="1"/>
  <c r="K99" i="1" a="1"/>
  <c r="K99" i="1" s="1"/>
  <c r="K100" i="1" a="1"/>
  <c r="K100" i="1" s="1"/>
  <c r="K101" i="1" a="1"/>
  <c r="K101" i="1" s="1"/>
  <c r="K102" i="1" a="1"/>
  <c r="K102" i="1" s="1"/>
  <c r="K103" i="1" a="1"/>
  <c r="K103" i="1" s="1"/>
  <c r="K104" i="1" a="1"/>
  <c r="K104" i="1" s="1"/>
  <c r="K105" i="1" a="1"/>
  <c r="K105" i="1" s="1"/>
  <c r="K106" i="1" a="1"/>
  <c r="K106" i="1" s="1"/>
  <c r="K107" i="1" a="1"/>
  <c r="K107" i="1" s="1"/>
  <c r="K108" i="1" a="1"/>
  <c r="K108" i="1" s="1"/>
  <c r="K109" i="1" a="1"/>
  <c r="K109" i="1" s="1"/>
  <c r="K110" i="1" a="1"/>
  <c r="K110" i="1" s="1"/>
  <c r="K111" i="1" a="1"/>
  <c r="K111" i="1" s="1"/>
  <c r="K112" i="1" a="1"/>
  <c r="K112" i="1" s="1"/>
  <c r="K113" i="1" a="1"/>
  <c r="K113" i="1" s="1"/>
  <c r="K114" i="1" a="1"/>
  <c r="K114" i="1" s="1"/>
  <c r="K115" i="1" a="1"/>
  <c r="K115" i="1" s="1"/>
  <c r="K116" i="1" a="1"/>
  <c r="K116" i="1" s="1"/>
  <c r="K117" i="1" a="1"/>
  <c r="K117" i="1" s="1"/>
  <c r="K118" i="1" a="1"/>
  <c r="K118" i="1" s="1"/>
  <c r="K119" i="1" a="1"/>
  <c r="K119" i="1" s="1"/>
  <c r="K120" i="1" a="1"/>
  <c r="K120" i="1" s="1"/>
  <c r="K121" i="1" a="1"/>
  <c r="K121" i="1" s="1"/>
  <c r="K122" i="1" a="1"/>
  <c r="K122" i="1" s="1"/>
  <c r="K123" i="1" a="1"/>
  <c r="K123" i="1" s="1"/>
  <c r="K124" i="1" a="1"/>
  <c r="K124" i="1" s="1"/>
  <c r="K125" i="1" a="1"/>
  <c r="K125" i="1" s="1"/>
  <c r="K126" i="1" a="1"/>
  <c r="K126" i="1" s="1"/>
  <c r="K127" i="1" a="1"/>
  <c r="K127" i="1" s="1"/>
  <c r="K128" i="1" a="1"/>
  <c r="K128" i="1" s="1"/>
  <c r="K129" i="1" a="1"/>
  <c r="K129" i="1" s="1"/>
  <c r="K130" i="1" a="1"/>
  <c r="K130" i="1" s="1"/>
  <c r="K131" i="1" a="1"/>
  <c r="K131" i="1" s="1"/>
  <c r="K132" i="1" a="1"/>
  <c r="K132" i="1" s="1"/>
  <c r="K133" i="1" a="1"/>
  <c r="K133" i="1" s="1"/>
  <c r="K134" i="1" a="1"/>
  <c r="K134" i="1" s="1"/>
  <c r="K135" i="1" a="1"/>
  <c r="K135" i="1" s="1"/>
  <c r="K136" i="1" a="1"/>
  <c r="K136" i="1" s="1"/>
  <c r="K137" i="1" a="1"/>
  <c r="K137" i="1" s="1"/>
  <c r="K138" i="1" a="1"/>
  <c r="K138" i="1" s="1"/>
  <c r="K139" i="1" a="1"/>
  <c r="K139" i="1" s="1"/>
  <c r="K140" i="1" a="1"/>
  <c r="K140" i="1" s="1"/>
  <c r="K141" i="1" a="1"/>
  <c r="K141" i="1" s="1"/>
  <c r="K142" i="1" a="1"/>
  <c r="K142" i="1" s="1"/>
  <c r="K143" i="1" a="1"/>
  <c r="K143" i="1" s="1"/>
  <c r="K144" i="1" a="1"/>
  <c r="K144" i="1" s="1"/>
  <c r="K145" i="1" a="1"/>
  <c r="K145" i="1" s="1"/>
  <c r="K146" i="1" a="1"/>
  <c r="K146" i="1" s="1"/>
  <c r="K147" i="1" a="1"/>
  <c r="K147" i="1" s="1"/>
  <c r="K148" i="1" a="1"/>
  <c r="K148" i="1" s="1"/>
  <c r="K149" i="1" a="1"/>
  <c r="K149" i="1" s="1"/>
  <c r="K150" i="1" a="1"/>
  <c r="K150" i="1" s="1"/>
  <c r="K151" i="1" a="1"/>
  <c r="K151" i="1" s="1"/>
  <c r="K152" i="1" a="1"/>
  <c r="K152" i="1" s="1"/>
  <c r="K153" i="1" a="1"/>
  <c r="K153" i="1" s="1"/>
  <c r="K154" i="1" a="1"/>
  <c r="K154" i="1" s="1"/>
  <c r="K155" i="1" a="1"/>
  <c r="K155" i="1" s="1"/>
  <c r="K156" i="1" a="1"/>
  <c r="K156" i="1" s="1"/>
  <c r="K157" i="1" a="1"/>
  <c r="K157" i="1" s="1"/>
  <c r="K158" i="1" a="1"/>
  <c r="K158" i="1" s="1"/>
  <c r="K159" i="1" a="1"/>
  <c r="K159" i="1" s="1"/>
  <c r="K160" i="1" a="1"/>
  <c r="K160" i="1" s="1"/>
  <c r="K161" i="1" a="1"/>
  <c r="K161" i="1" s="1"/>
  <c r="K162" i="1" a="1"/>
  <c r="K162" i="1" s="1"/>
  <c r="K163" i="1" a="1"/>
  <c r="K163" i="1" s="1"/>
  <c r="K164" i="1" a="1"/>
  <c r="K164" i="1" s="1"/>
  <c r="K165" i="1" a="1"/>
  <c r="K165" i="1" s="1"/>
  <c r="K166" i="1" a="1"/>
  <c r="K166" i="1" s="1"/>
  <c r="K167" i="1" a="1"/>
  <c r="K167" i="1" s="1"/>
  <c r="K168" i="1" a="1"/>
  <c r="K168" i="1" s="1"/>
  <c r="K169" i="1" a="1"/>
  <c r="K169" i="1" s="1"/>
  <c r="K170" i="1" a="1"/>
  <c r="K170" i="1" s="1"/>
  <c r="K171" i="1" a="1"/>
  <c r="K171" i="1" s="1"/>
  <c r="K172" i="1" a="1"/>
  <c r="K172" i="1" s="1"/>
  <c r="K173" i="1" a="1"/>
  <c r="K173" i="1" s="1"/>
  <c r="K174" i="1" a="1"/>
  <c r="K174" i="1" s="1"/>
  <c r="K175" i="1" a="1"/>
  <c r="K175" i="1" s="1"/>
  <c r="K176" i="1" a="1"/>
  <c r="K176" i="1" s="1"/>
  <c r="K177" i="1" a="1"/>
  <c r="K177" i="1" s="1"/>
  <c r="K178" i="1" a="1"/>
  <c r="K178" i="1" s="1"/>
  <c r="K179" i="1" a="1"/>
  <c r="K179" i="1" s="1"/>
  <c r="K180" i="1" a="1"/>
  <c r="K180" i="1" s="1"/>
  <c r="K181" i="1" a="1"/>
  <c r="K181" i="1" s="1"/>
  <c r="K182" i="1" a="1"/>
  <c r="K182" i="1" s="1"/>
  <c r="K183" i="1" a="1"/>
  <c r="K183" i="1" s="1"/>
  <c r="K184" i="1" a="1"/>
  <c r="K184" i="1" s="1"/>
  <c r="K185" i="1" a="1"/>
  <c r="K185" i="1" s="1"/>
  <c r="K186" i="1" a="1"/>
  <c r="K186" i="1" s="1"/>
  <c r="L181" i="1" l="1" a="1"/>
  <c r="L181" i="1" s="1"/>
  <c r="O181" i="1" s="1" a="1"/>
  <c r="O181" i="1" s="1"/>
  <c r="P181" i="1" s="1"/>
  <c r="L130" i="1" a="1"/>
  <c r="L130" i="1" s="1"/>
  <c r="O130" i="1" s="1" a="1"/>
  <c r="O130" i="1" s="1"/>
  <c r="P130" i="1" s="1"/>
  <c r="L132" i="1" a="1"/>
  <c r="L132" i="1" s="1"/>
  <c r="O132" i="1" s="1" a="1"/>
  <c r="O132" i="1" s="1"/>
  <c r="P132" i="1" s="1"/>
  <c r="L131" i="1" a="1"/>
  <c r="L131" i="1" s="1"/>
  <c r="O131" i="1" s="1" a="1"/>
  <c r="O131" i="1" s="1"/>
  <c r="P131" i="1" s="1"/>
  <c r="L45" i="1" a="1"/>
  <c r="L45" i="1" s="1"/>
  <c r="O45" i="1" s="1" a="1"/>
  <c r="O45" i="1" s="1"/>
  <c r="P45" i="1" s="1"/>
  <c r="L97" i="1" a="1"/>
  <c r="L97" i="1" s="1"/>
  <c r="O97" i="1" s="1" a="1"/>
  <c r="O97" i="1" s="1"/>
  <c r="P97" i="1" s="1"/>
  <c r="L90" i="1" a="1"/>
  <c r="L90" i="1" s="1"/>
  <c r="O90" i="1" s="1" a="1"/>
  <c r="O90" i="1" s="1"/>
  <c r="P90" i="1" s="1"/>
  <c r="L20" i="1" a="1"/>
  <c r="L20" i="1" s="1"/>
  <c r="O20" i="1" s="1" a="1"/>
  <c r="O20" i="1" s="1"/>
  <c r="P20" i="1" s="1"/>
  <c r="L139" i="1" a="1"/>
  <c r="L139" i="1" s="1"/>
  <c r="O139" i="1" s="1" a="1"/>
  <c r="O139" i="1" s="1"/>
  <c r="P139" i="1" s="1"/>
  <c r="J2" i="1"/>
  <c r="L182" i="1" a="1"/>
  <c r="L182" i="1" s="1"/>
  <c r="L98" i="1" a="1"/>
  <c r="L98" i="1" s="1"/>
  <c r="O98" i="1" s="1" a="1"/>
  <c r="O98" i="1" s="1"/>
  <c r="P98" i="1" s="1"/>
  <c r="L70" i="1" a="1"/>
  <c r="L70" i="1" s="1"/>
  <c r="O70" i="1" s="1" a="1"/>
  <c r="O70" i="1" s="1"/>
  <c r="P70" i="1" s="1"/>
  <c r="L42" i="1" a="1"/>
  <c r="L42" i="1" s="1"/>
  <c r="O42" i="1" s="1" a="1"/>
  <c r="O42" i="1" s="1"/>
  <c r="P42" i="1" s="1"/>
  <c r="L129" i="1" a="1"/>
  <c r="L129" i="1" s="1"/>
  <c r="O129" i="1" s="1" a="1"/>
  <c r="O129" i="1" s="1"/>
  <c r="P129" i="1" s="1"/>
  <c r="L41" i="1" a="1"/>
  <c r="L41" i="1" s="1"/>
  <c r="L157" i="1" a="1"/>
  <c r="L157" i="1" s="1"/>
  <c r="O157" i="1" s="1" a="1"/>
  <c r="O157" i="1" s="1"/>
  <c r="P157" i="1" s="1"/>
  <c r="L123" i="1" a="1"/>
  <c r="L123" i="1" s="1"/>
  <c r="O123" i="1" s="1" a="1"/>
  <c r="O123" i="1" s="1"/>
  <c r="P123" i="1" s="1"/>
  <c r="L32" i="1" a="1"/>
  <c r="L32" i="1" s="1"/>
  <c r="O32" i="1" s="1" a="1"/>
  <c r="O32" i="1" s="1"/>
  <c r="P32" i="1" s="1"/>
  <c r="L55" i="1" a="1"/>
  <c r="L55" i="1" s="1"/>
  <c r="O55" i="1" s="1" a="1"/>
  <c r="O55" i="1" s="1"/>
  <c r="P55" i="1" s="1"/>
  <c r="L54" i="1" a="1"/>
  <c r="L54" i="1" s="1"/>
  <c r="O54" i="1" s="1" a="1"/>
  <c r="O54" i="1" s="1"/>
  <c r="P54" i="1" s="1"/>
  <c r="L103" i="1" a="1"/>
  <c r="L103" i="1" s="1"/>
  <c r="O103" i="1" s="1" a="1"/>
  <c r="O103" i="1" s="1"/>
  <c r="P103" i="1" s="1"/>
  <c r="L172" i="1" a="1"/>
  <c r="L172" i="1" s="1"/>
  <c r="O172" i="1" s="1" a="1"/>
  <c r="O172" i="1" s="1"/>
  <c r="P172" i="1" s="1"/>
  <c r="L146" i="1" a="1"/>
  <c r="L146" i="1" s="1"/>
  <c r="O146" i="1" s="1" a="1"/>
  <c r="O146" i="1" s="1"/>
  <c r="P146" i="1" s="1"/>
  <c r="L148" i="1" a="1"/>
  <c r="L148" i="1" s="1"/>
  <c r="O148" i="1" s="1" a="1"/>
  <c r="O148" i="1" s="1"/>
  <c r="P148" i="1" s="1"/>
  <c r="L116" i="1" a="1"/>
  <c r="L116" i="1" s="1"/>
  <c r="O116" i="1" s="1" a="1"/>
  <c r="O116" i="1" s="1"/>
  <c r="P116" i="1" s="1"/>
  <c r="L59" i="1" a="1"/>
  <c r="L59" i="1" s="1"/>
  <c r="O59" i="1" s="1" a="1"/>
  <c r="O59" i="1" s="1"/>
  <c r="P59" i="1" s="1"/>
  <c r="L4" i="1" a="1"/>
  <c r="L4" i="1" s="1"/>
  <c r="O4" i="1" s="1" a="1"/>
  <c r="O4" i="1" s="1"/>
  <c r="P4" i="1" s="1"/>
  <c r="L62" i="1" a="1"/>
  <c r="L62" i="1" s="1"/>
  <c r="O62" i="1" s="1" a="1"/>
  <c r="O62" i="1" s="1"/>
  <c r="P62" i="1" s="1"/>
  <c r="L44" i="1" a="1"/>
  <c r="L44" i="1" s="1"/>
  <c r="O44" i="1" s="1" a="1"/>
  <c r="O44" i="1" s="1"/>
  <c r="P44" i="1" s="1"/>
  <c r="L107" i="1" a="1"/>
  <c r="L107" i="1" s="1"/>
  <c r="O107" i="1" s="1" a="1"/>
  <c r="O107" i="1" s="1"/>
  <c r="P107" i="1" s="1"/>
  <c r="L155" i="1" a="1"/>
  <c r="L155" i="1" s="1"/>
  <c r="O155" i="1" s="1" a="1"/>
  <c r="O155" i="1" s="1"/>
  <c r="P155" i="1" s="1"/>
  <c r="L77" i="1" a="1"/>
  <c r="L77" i="1" s="1"/>
  <c r="O77" i="1" s="1" a="1"/>
  <c r="O77" i="1" s="1"/>
  <c r="P77" i="1" s="1"/>
  <c r="L106" i="1" a="1"/>
  <c r="L106" i="1" s="1"/>
  <c r="O106" i="1" s="1" a="1"/>
  <c r="O106" i="1" s="1"/>
  <c r="P106" i="1" s="1"/>
  <c r="L76" i="1" a="1"/>
  <c r="L76" i="1" s="1"/>
  <c r="O76" i="1" s="1" a="1"/>
  <c r="O76" i="1" s="1"/>
  <c r="P76" i="1" s="1"/>
  <c r="L149" i="1" a="1"/>
  <c r="L149" i="1" s="1"/>
  <c r="O149" i="1" s="1" a="1"/>
  <c r="O149" i="1" s="1"/>
  <c r="P149" i="1" s="1"/>
  <c r="L170" i="1" a="1"/>
  <c r="L170" i="1" s="1"/>
  <c r="O170" i="1" s="1" a="1"/>
  <c r="O170" i="1" s="1"/>
  <c r="P170" i="1" s="1"/>
  <c r="L57" i="1" a="1"/>
  <c r="L57" i="1" s="1"/>
  <c r="O57" i="1" s="1" a="1"/>
  <c r="O57" i="1" s="1"/>
  <c r="P57" i="1" s="1"/>
  <c r="L35" i="1" a="1"/>
  <c r="L35" i="1" s="1"/>
  <c r="O35" i="1" s="1" a="1"/>
  <c r="O35" i="1" s="1"/>
  <c r="P35" i="1" s="1"/>
  <c r="L56" i="1" a="1"/>
  <c r="L56" i="1" s="1"/>
  <c r="O56" i="1" s="1" a="1"/>
  <c r="O56" i="1" s="1"/>
  <c r="P56" i="1" s="1"/>
  <c r="L34" i="1" a="1"/>
  <c r="L34" i="1" s="1"/>
  <c r="O34" i="1" s="1" a="1"/>
  <c r="O34" i="1" s="1"/>
  <c r="P34" i="1" s="1"/>
  <c r="L122" i="1" a="1"/>
  <c r="L122" i="1" s="1"/>
  <c r="O122" i="1" s="1" a="1"/>
  <c r="O122" i="1" s="1"/>
  <c r="P122" i="1" s="1"/>
  <c r="L166" i="1" a="1"/>
  <c r="L166" i="1" s="1"/>
  <c r="O166" i="1" s="1" a="1"/>
  <c r="O166" i="1" s="1"/>
  <c r="P166" i="1" s="1"/>
  <c r="L121" i="1" a="1"/>
  <c r="L121" i="1" s="1"/>
  <c r="O121" i="1" s="1" a="1"/>
  <c r="O121" i="1" s="1"/>
  <c r="P121" i="1" s="1"/>
  <c r="L119" i="1" a="1"/>
  <c r="L119" i="1" s="1"/>
  <c r="O119" i="1" s="1" a="1"/>
  <c r="O119" i="1" s="1"/>
  <c r="P119" i="1" s="1"/>
  <c r="L52" i="1" a="1"/>
  <c r="L52" i="1" s="1"/>
  <c r="O52" i="1" s="1" a="1"/>
  <c r="O52" i="1" s="1"/>
  <c r="P52" i="1" s="1"/>
  <c r="L161" i="1" a="1"/>
  <c r="L161" i="1" s="1"/>
  <c r="O161" i="1" s="1" a="1"/>
  <c r="O161" i="1" s="1"/>
  <c r="P161" i="1" s="1"/>
  <c r="L28" i="1" a="1"/>
  <c r="L28" i="1" s="1"/>
  <c r="O28" i="1" s="1" a="1"/>
  <c r="O28" i="1" s="1"/>
  <c r="P28" i="1" s="1"/>
  <c r="L141" i="1" a="1"/>
  <c r="L141" i="1" s="1"/>
  <c r="O141" i="1" s="1" a="1"/>
  <c r="O141" i="1" s="1"/>
  <c r="P141" i="1" s="1"/>
  <c r="L137" i="1" a="1"/>
  <c r="L137" i="1" s="1"/>
  <c r="O137" i="1" s="1" a="1"/>
  <c r="O137" i="1" s="1"/>
  <c r="P137" i="1" s="1"/>
  <c r="L26" i="1" a="1"/>
  <c r="L26" i="1" s="1"/>
  <c r="O26" i="1" s="1" a="1"/>
  <c r="O26" i="1" s="1"/>
  <c r="P26" i="1" s="1"/>
  <c r="L136" i="1" a="1"/>
  <c r="L136" i="1" s="1"/>
  <c r="O136" i="1" s="1" a="1"/>
  <c r="O136" i="1" s="1"/>
  <c r="P136" i="1" s="1"/>
  <c r="L91" i="1" a="1"/>
  <c r="L91" i="1" s="1"/>
  <c r="O91" i="1" s="1" a="1"/>
  <c r="O91" i="1" s="1"/>
  <c r="P91" i="1" s="1"/>
  <c r="L134" i="1" a="1"/>
  <c r="L134" i="1" s="1"/>
  <c r="O134" i="1" s="1" a="1"/>
  <c r="O134" i="1" s="1"/>
  <c r="P134" i="1" s="1"/>
  <c r="L112" i="1" a="1"/>
  <c r="L112" i="1" s="1"/>
  <c r="O112" i="1" s="1" a="1"/>
  <c r="O112" i="1" s="1"/>
  <c r="P112" i="1" s="1"/>
  <c r="L22" i="1" a="1"/>
  <c r="L22" i="1" s="1"/>
  <c r="O22" i="1" s="1" a="1"/>
  <c r="O22" i="1" s="1"/>
  <c r="P22" i="1" s="1"/>
  <c r="L120" i="1" a="1"/>
  <c r="L120" i="1" s="1"/>
  <c r="O120" i="1" s="1" a="1"/>
  <c r="O120" i="1" s="1"/>
  <c r="P120" i="1" s="1"/>
  <c r="L177" i="1" a="1"/>
  <c r="L177" i="1" s="1"/>
  <c r="O177" i="1" s="1" a="1"/>
  <c r="O177" i="1" s="1"/>
  <c r="P177" i="1" s="1"/>
  <c r="L88" i="1" a="1"/>
  <c r="L88" i="1" s="1"/>
  <c r="O88" i="1" s="1" a="1"/>
  <c r="O88" i="1" s="1"/>
  <c r="P88" i="1" s="1"/>
  <c r="L176" i="1" a="1"/>
  <c r="L176" i="1" s="1"/>
  <c r="O176" i="1" s="1" a="1"/>
  <c r="O176" i="1" s="1"/>
  <c r="P176" i="1" s="1"/>
  <c r="L81" i="1" a="1"/>
  <c r="L81" i="1" s="1"/>
  <c r="O81" i="1" s="1" a="1"/>
  <c r="O81" i="1" s="1"/>
  <c r="P81" i="1" s="1"/>
  <c r="L12" i="1" a="1"/>
  <c r="L12" i="1" s="1"/>
  <c r="O12" i="1" s="1" a="1"/>
  <c r="O12" i="1" s="1"/>
  <c r="P12" i="1" s="1"/>
  <c r="L31" i="1" a="1"/>
  <c r="L31" i="1" s="1"/>
  <c r="O31" i="1" s="1" a="1"/>
  <c r="O31" i="1" s="1"/>
  <c r="P31" i="1" s="1"/>
  <c r="L150" i="1" a="1"/>
  <c r="L150" i="1" s="1"/>
  <c r="O150" i="1" s="1" a="1"/>
  <c r="O150" i="1" s="1"/>
  <c r="P150" i="1" s="1"/>
  <c r="L85" i="1" a="1"/>
  <c r="L85" i="1" s="1"/>
  <c r="O85" i="1" s="1" a="1"/>
  <c r="O85" i="1" s="1"/>
  <c r="P85" i="1" s="1"/>
  <c r="L39" i="1" a="1"/>
  <c r="L39" i="1" s="1"/>
  <c r="O39" i="1" s="1" a="1"/>
  <c r="O39" i="1" s="1"/>
  <c r="P39" i="1" s="1"/>
  <c r="L183" i="1" a="1"/>
  <c r="L183" i="1" s="1"/>
  <c r="O183" i="1" s="1" a="1"/>
  <c r="O183" i="1" s="1"/>
  <c r="P183" i="1" s="1"/>
  <c r="L179" i="1" a="1"/>
  <c r="L179" i="1" s="1"/>
  <c r="O179" i="1" s="1" a="1"/>
  <c r="O179" i="1" s="1"/>
  <c r="P179" i="1" s="1"/>
  <c r="L175" i="1" a="1"/>
  <c r="L175" i="1" s="1"/>
  <c r="O175" i="1" s="1" a="1"/>
  <c r="O175" i="1" s="1"/>
  <c r="P175" i="1" s="1"/>
  <c r="L163" i="1" a="1"/>
  <c r="L163" i="1" s="1"/>
  <c r="O163" i="1" s="1" a="1"/>
  <c r="O163" i="1" s="1"/>
  <c r="P163" i="1" s="1"/>
  <c r="L138" i="1" a="1"/>
  <c r="L138" i="1" s="1"/>
  <c r="O138" i="1" s="1" a="1"/>
  <c r="O138" i="1" s="1"/>
  <c r="P138" i="1" s="1"/>
  <c r="L80" i="1" a="1"/>
  <c r="L80" i="1" s="1"/>
  <c r="O80" i="1" s="1" a="1"/>
  <c r="O80" i="1" s="1"/>
  <c r="P80" i="1" s="1"/>
  <c r="L58" i="1" a="1"/>
  <c r="L58" i="1" s="1"/>
  <c r="O58" i="1" s="1" a="1"/>
  <c r="O58" i="1" s="1"/>
  <c r="P58" i="1" s="1"/>
  <c r="L38" i="1" a="1"/>
  <c r="L38" i="1" s="1"/>
  <c r="O38" i="1" s="1" a="1"/>
  <c r="O38" i="1" s="1"/>
  <c r="P38" i="1" s="1"/>
  <c r="L113" i="1" a="1"/>
  <c r="L113" i="1" s="1"/>
  <c r="O113" i="1" s="1" a="1"/>
  <c r="O113" i="1" s="1"/>
  <c r="P113" i="1" s="1"/>
  <c r="L79" i="1" a="1"/>
  <c r="L79" i="1" s="1"/>
  <c r="O79" i="1" s="1" a="1"/>
  <c r="O79" i="1" s="1"/>
  <c r="P79" i="1" s="1"/>
  <c r="L156" i="1" a="1"/>
  <c r="L156" i="1" s="1"/>
  <c r="O156" i="1" s="1" a="1"/>
  <c r="O156" i="1" s="1"/>
  <c r="P156" i="1" s="1"/>
  <c r="L117" i="1" a="1"/>
  <c r="L117" i="1" s="1"/>
  <c r="O117" i="1" s="1" a="1"/>
  <c r="O117" i="1" s="1"/>
  <c r="P117" i="1" s="1"/>
  <c r="L36" i="1" a="1"/>
  <c r="L36" i="1" s="1"/>
  <c r="O36" i="1" s="1" a="1"/>
  <c r="O36" i="1" s="1"/>
  <c r="P36" i="1" s="1"/>
  <c r="L14" i="1" a="1"/>
  <c r="L14" i="1" s="1"/>
  <c r="O14" i="1" s="1" a="1"/>
  <c r="O14" i="1" s="1"/>
  <c r="P14" i="1" s="1"/>
  <c r="L158" i="1" a="1"/>
  <c r="L158" i="1" s="1"/>
  <c r="O158" i="1" s="1" a="1"/>
  <c r="O158" i="1" s="1"/>
  <c r="P158" i="1" s="1"/>
  <c r="L13" i="1" a="1"/>
  <c r="L13" i="1" s="1"/>
  <c r="O13" i="1" s="1" a="1"/>
  <c r="O13" i="1" s="1"/>
  <c r="P13" i="1" s="1"/>
  <c r="L96" i="1" a="1"/>
  <c r="L96" i="1" s="1"/>
  <c r="O96" i="1" s="1" a="1"/>
  <c r="O96" i="1" s="1"/>
  <c r="P96" i="1" s="1"/>
  <c r="L128" i="1" a="1"/>
  <c r="L128" i="1" s="1"/>
  <c r="O128" i="1" s="1" a="1"/>
  <c r="O128" i="1" s="1"/>
  <c r="P128" i="1" s="1"/>
  <c r="L11" i="1" a="1"/>
  <c r="L11" i="1" s="1"/>
  <c r="O11" i="1" s="1" a="1"/>
  <c r="O11" i="1" s="1"/>
  <c r="P11" i="1" s="1"/>
  <c r="L95" i="1" a="1"/>
  <c r="L95" i="1" s="1"/>
  <c r="O95" i="1" s="1" a="1"/>
  <c r="O95" i="1" s="1"/>
  <c r="P95" i="1" s="1"/>
  <c r="L135" i="1" a="1"/>
  <c r="L135" i="1" s="1"/>
  <c r="O135" i="1" s="1" a="1"/>
  <c r="O135" i="1" s="1"/>
  <c r="P135" i="1" s="1"/>
  <c r="L72" i="1" a="1"/>
  <c r="L72" i="1" s="1"/>
  <c r="O72" i="1" s="1" a="1"/>
  <c r="O72" i="1" s="1"/>
  <c r="P72" i="1" s="1"/>
  <c r="L71" i="1" a="1"/>
  <c r="L71" i="1" s="1"/>
  <c r="O71" i="1" s="1" a="1"/>
  <c r="O71" i="1" s="1"/>
  <c r="P71" i="1" s="1"/>
  <c r="L153" i="1" a="1"/>
  <c r="L153" i="1" s="1"/>
  <c r="O153" i="1" s="1" a="1"/>
  <c r="O153" i="1" s="1"/>
  <c r="P153" i="1" s="1"/>
  <c r="L33" i="1" a="1"/>
  <c r="L33" i="1" s="1"/>
  <c r="O33" i="1" s="1" a="1"/>
  <c r="O33" i="1" s="1"/>
  <c r="P33" i="1" s="1"/>
  <c r="L154" i="1" a="1"/>
  <c r="L154" i="1" s="1"/>
  <c r="O154" i="1" s="1" a="1"/>
  <c r="O154" i="1" s="1"/>
  <c r="P154" i="1" s="1"/>
  <c r="L152" i="1" a="1"/>
  <c r="L152" i="1" s="1"/>
  <c r="O152" i="1" s="1" a="1"/>
  <c r="O152" i="1" s="1"/>
  <c r="P152" i="1" s="1"/>
  <c r="L30" i="1" a="1"/>
  <c r="L30" i="1" s="1"/>
  <c r="O30" i="1" s="1" a="1"/>
  <c r="O30" i="1" s="1"/>
  <c r="P30" i="1" s="1"/>
  <c r="L8" i="1" a="1"/>
  <c r="L8" i="1" s="1"/>
  <c r="O8" i="1" s="1" a="1"/>
  <c r="O8" i="1" s="1"/>
  <c r="P8" i="1" s="1"/>
  <c r="L27" i="1" a="1"/>
  <c r="L27" i="1" s="1"/>
  <c r="O27" i="1" s="1" a="1"/>
  <c r="O27" i="1" s="1"/>
  <c r="P27" i="1" s="1"/>
  <c r="L10" i="1" a="1"/>
  <c r="L10" i="1" s="1"/>
  <c r="O10" i="1" s="1" a="1"/>
  <c r="O10" i="1" s="1"/>
  <c r="P10" i="1" s="1"/>
  <c r="L69" i="1" a="1"/>
  <c r="L69" i="1" s="1"/>
  <c r="O69" i="1" s="1" a="1"/>
  <c r="O69" i="1" s="1"/>
  <c r="P69" i="1" s="1"/>
  <c r="L29" i="1" a="1"/>
  <c r="L29" i="1" s="1"/>
  <c r="O29" i="1" s="1" a="1"/>
  <c r="O29" i="1" s="1"/>
  <c r="P29" i="1" s="1"/>
  <c r="L7" i="1" a="1"/>
  <c r="L7" i="1" s="1"/>
  <c r="L51" i="1" a="1"/>
  <c r="L51" i="1" s="1"/>
  <c r="O51" i="1" s="1" a="1"/>
  <c r="O51" i="1" s="1"/>
  <c r="P51" i="1" s="1"/>
  <c r="L68" i="1" a="1"/>
  <c r="L68" i="1" s="1"/>
  <c r="O68" i="1" s="1" a="1"/>
  <c r="O68" i="1" s="1"/>
  <c r="P68" i="1" s="1"/>
  <c r="L174" i="1" a="1"/>
  <c r="L174" i="1" s="1"/>
  <c r="O174" i="1" s="1" a="1"/>
  <c r="O174" i="1" s="1"/>
  <c r="P174" i="1" s="1"/>
  <c r="L16" i="1" a="1"/>
  <c r="L16" i="1" s="1"/>
  <c r="O16" i="1" s="1" a="1"/>
  <c r="O16" i="1" s="1"/>
  <c r="P16" i="1" s="1"/>
  <c r="L37" i="1" a="1"/>
  <c r="L37" i="1" s="1"/>
  <c r="O37" i="1" s="1" a="1"/>
  <c r="O37" i="1" s="1"/>
  <c r="P37" i="1" s="1"/>
  <c r="L168" i="1" a="1"/>
  <c r="L168" i="1" s="1"/>
  <c r="O168" i="1" s="1" a="1"/>
  <c r="O168" i="1" s="1"/>
  <c r="P168" i="1" s="1"/>
  <c r="L186" i="1" a="1"/>
  <c r="L186" i="1" s="1"/>
  <c r="O186" i="1" s="1" a="1"/>
  <c r="O186" i="1" s="1"/>
  <c r="P186" i="1" s="1"/>
  <c r="L127" i="1" a="1"/>
  <c r="L127" i="1" s="1"/>
  <c r="O127" i="1" s="1" a="1"/>
  <c r="O127" i="1" s="1"/>
  <c r="P127" i="1" s="1"/>
  <c r="L87" i="1" a="1"/>
  <c r="L87" i="1" s="1"/>
  <c r="O87" i="1" s="1" a="1"/>
  <c r="O87" i="1" s="1"/>
  <c r="P87" i="1" s="1"/>
  <c r="L185" i="1" a="1"/>
  <c r="L185" i="1" s="1"/>
  <c r="O185" i="1" s="1" a="1"/>
  <c r="O185" i="1" s="1"/>
  <c r="P185" i="1" s="1"/>
  <c r="L63" i="1" a="1"/>
  <c r="L63" i="1" s="1"/>
  <c r="O63" i="1" s="1" a="1"/>
  <c r="O63" i="1" s="1"/>
  <c r="P63" i="1" s="1"/>
  <c r="L43" i="1" a="1"/>
  <c r="L43" i="1" s="1"/>
  <c r="O43" i="1" s="1" a="1"/>
  <c r="O43" i="1" s="1"/>
  <c r="P43" i="1" s="1"/>
  <c r="L15" i="1" a="1"/>
  <c r="L15" i="1" s="1"/>
  <c r="O15" i="1" s="1" a="1"/>
  <c r="O15" i="1" s="1"/>
  <c r="P15" i="1" s="1"/>
  <c r="L169" i="1" a="1"/>
  <c r="L169" i="1" s="1"/>
  <c r="O169" i="1" s="1" a="1"/>
  <c r="O169" i="1" s="1"/>
  <c r="P169" i="1" s="1"/>
  <c r="L147" i="1" a="1"/>
  <c r="L147" i="1" s="1"/>
  <c r="O147" i="1" s="1" a="1"/>
  <c r="O147" i="1" s="1"/>
  <c r="P147" i="1" s="1"/>
  <c r="L124" i="1" a="1"/>
  <c r="L124" i="1" s="1"/>
  <c r="O124" i="1" s="1" a="1"/>
  <c r="O124" i="1" s="1"/>
  <c r="P124" i="1" s="1"/>
  <c r="L144" i="1" a="1"/>
  <c r="L144" i="1" s="1"/>
  <c r="O144" i="1" s="1" a="1"/>
  <c r="O144" i="1" s="1"/>
  <c r="P144" i="1" s="1"/>
  <c r="L140" i="1" a="1"/>
  <c r="L140" i="1" s="1"/>
  <c r="O140" i="1" s="1" a="1"/>
  <c r="O140" i="1" s="1"/>
  <c r="P140" i="1" s="1"/>
  <c r="L105" i="1" a="1"/>
  <c r="L105" i="1" s="1"/>
  <c r="O105" i="1" s="1" a="1"/>
  <c r="O105" i="1" s="1"/>
  <c r="P105" i="1" s="1"/>
  <c r="L84" i="1" a="1"/>
  <c r="L84" i="1" s="1"/>
  <c r="O84" i="1" s="1" a="1"/>
  <c r="O84" i="1" s="1"/>
  <c r="P84" i="1" s="1"/>
  <c r="L108" i="1" a="1"/>
  <c r="L108" i="1" s="1"/>
  <c r="O108" i="1" s="1" a="1"/>
  <c r="O108" i="1" s="1"/>
  <c r="P108" i="1" s="1"/>
  <c r="L89" i="1" a="1"/>
  <c r="L89" i="1" s="1"/>
  <c r="O89" i="1" s="1" a="1"/>
  <c r="O89" i="1" s="1"/>
  <c r="P89" i="1" s="1"/>
  <c r="L164" i="1" a="1"/>
  <c r="L164" i="1" s="1"/>
  <c r="O164" i="1" s="1" a="1"/>
  <c r="O164" i="1" s="1"/>
  <c r="P164" i="1" s="1"/>
  <c r="L64" i="1" a="1"/>
  <c r="L64" i="1" s="1"/>
  <c r="O64" i="1" s="1" a="1"/>
  <c r="O64" i="1" s="1"/>
  <c r="P64" i="1" s="1"/>
  <c r="L23" i="1" a="1"/>
  <c r="L23" i="1" s="1"/>
  <c r="O23" i="1" s="1" a="1"/>
  <c r="O23" i="1" s="1"/>
  <c r="P23" i="1" s="1"/>
  <c r="L104" i="1" a="1"/>
  <c r="L104" i="1" s="1"/>
  <c r="O104" i="1" s="1" a="1"/>
  <c r="O104" i="1" s="1"/>
  <c r="P104" i="1" s="1"/>
  <c r="L83" i="1" a="1"/>
  <c r="L83" i="1" s="1"/>
  <c r="O83" i="1" s="1" a="1"/>
  <c r="O83" i="1" s="1"/>
  <c r="P83" i="1" s="1"/>
  <c r="L145" i="1" a="1"/>
  <c r="L145" i="1" s="1"/>
  <c r="O145" i="1" s="1" a="1"/>
  <c r="O145" i="1" s="1"/>
  <c r="P145" i="1" s="1"/>
  <c r="L165" i="1" a="1"/>
  <c r="L165" i="1" s="1"/>
  <c r="O165" i="1" s="1" a="1"/>
  <c r="O165" i="1" s="1"/>
  <c r="P165" i="1" s="1"/>
  <c r="L114" i="1" a="1"/>
  <c r="L114" i="1" s="1"/>
  <c r="O114" i="1" s="1" a="1"/>
  <c r="O114" i="1" s="1"/>
  <c r="P114" i="1" s="1"/>
  <c r="L143" i="1" a="1"/>
  <c r="L143" i="1" s="1"/>
  <c r="O143" i="1" s="1" a="1"/>
  <c r="O143" i="1" s="1"/>
  <c r="P143" i="1" s="1"/>
  <c r="L162" i="1" a="1"/>
  <c r="L162" i="1" s="1"/>
  <c r="O162" i="1" s="1" a="1"/>
  <c r="O162" i="1" s="1"/>
  <c r="P162" i="1" s="1"/>
  <c r="L82" i="1" a="1"/>
  <c r="L82" i="1" s="1"/>
  <c r="O82" i="1" s="1" a="1"/>
  <c r="O82" i="1" s="1"/>
  <c r="P82" i="1" s="1"/>
  <c r="L61" i="1" a="1"/>
  <c r="L61" i="1" s="1"/>
  <c r="O61" i="1" s="1" a="1"/>
  <c r="O61" i="1" s="1"/>
  <c r="P61" i="1" s="1"/>
  <c r="L40" i="1" a="1"/>
  <c r="L40" i="1" s="1"/>
  <c r="O40" i="1" s="1" a="1"/>
  <c r="O40" i="1" s="1"/>
  <c r="P40" i="1" s="1"/>
  <c r="L21" i="1" a="1"/>
  <c r="L21" i="1" s="1"/>
  <c r="O21" i="1" s="1" a="1"/>
  <c r="O21" i="1" s="1"/>
  <c r="P21" i="1" s="1"/>
  <c r="L167" i="1" a="1"/>
  <c r="L167" i="1" s="1"/>
  <c r="O167" i="1" s="1" a="1"/>
  <c r="O167" i="1" s="1"/>
  <c r="P167" i="1" s="1"/>
  <c r="L53" i="1" a="1"/>
  <c r="L53" i="1" s="1"/>
  <c r="O53" i="1" s="1" a="1"/>
  <c r="O53" i="1" s="1"/>
  <c r="P53" i="1" s="1"/>
  <c r="L25" i="1" a="1"/>
  <c r="L25" i="1" s="1"/>
  <c r="O25" i="1" s="1" a="1"/>
  <c r="O25" i="1" s="1"/>
  <c r="P25" i="1" s="1"/>
  <c r="L60" i="1" a="1"/>
  <c r="L60" i="1" s="1"/>
  <c r="O60" i="1" s="1" a="1"/>
  <c r="O60" i="1" s="1"/>
  <c r="P60" i="1" s="1"/>
  <c r="L126" i="1" a="1"/>
  <c r="L126" i="1" s="1"/>
  <c r="O126" i="1" s="1" a="1"/>
  <c r="O126" i="1" s="1"/>
  <c r="P126" i="1" s="1"/>
  <c r="L180" i="1" a="1"/>
  <c r="L180" i="1" s="1"/>
  <c r="O180" i="1" s="1" a="1"/>
  <c r="O180" i="1" s="1"/>
  <c r="P180" i="1" s="1"/>
  <c r="L160" i="1" a="1"/>
  <c r="L160" i="1" s="1"/>
  <c r="O160" i="1" s="1" a="1"/>
  <c r="O160" i="1" s="1"/>
  <c r="P160" i="1" s="1"/>
  <c r="L102" i="1" a="1"/>
  <c r="L102" i="1" s="1"/>
  <c r="O102" i="1" s="1" a="1"/>
  <c r="O102" i="1" s="1"/>
  <c r="P102" i="1" s="1"/>
  <c r="L19" i="1" a="1"/>
  <c r="L19" i="1" s="1"/>
  <c r="O19" i="1" s="1" a="1"/>
  <c r="O19" i="1" s="1"/>
  <c r="P19" i="1" s="1"/>
  <c r="L24" i="1" a="1"/>
  <c r="L24" i="1" s="1"/>
  <c r="O24" i="1" s="1" a="1"/>
  <c r="O24" i="1" s="1"/>
  <c r="P24" i="1" s="1"/>
  <c r="L184" i="1" a="1"/>
  <c r="L184" i="1" s="1"/>
  <c r="O184" i="1" s="1" a="1"/>
  <c r="O184" i="1" s="1"/>
  <c r="P184" i="1" s="1"/>
  <c r="L142" i="1" a="1"/>
  <c r="L142" i="1" s="1"/>
  <c r="O142" i="1" s="1" a="1"/>
  <c r="O142" i="1" s="1"/>
  <c r="P142" i="1" s="1"/>
  <c r="L101" i="1" a="1"/>
  <c r="L101" i="1" s="1"/>
  <c r="O101" i="1" s="1" a="1"/>
  <c r="O101" i="1" s="1"/>
  <c r="P101" i="1" s="1"/>
  <c r="L18" i="1" a="1"/>
  <c r="L18" i="1" s="1"/>
  <c r="O18" i="1" s="1" a="1"/>
  <c r="O18" i="1" s="1"/>
  <c r="P18" i="1" s="1"/>
  <c r="L100" i="1" a="1"/>
  <c r="L100" i="1" s="1"/>
  <c r="O100" i="1" s="1" a="1"/>
  <c r="O100" i="1" s="1"/>
  <c r="P100" i="1" s="1"/>
  <c r="L17" i="1" a="1"/>
  <c r="L17" i="1" s="1"/>
  <c r="O17" i="1" s="1" a="1"/>
  <c r="O17" i="1" s="1"/>
  <c r="P17" i="1" s="1"/>
  <c r="O41" i="1" a="1"/>
  <c r="O41" i="1" s="1"/>
  <c r="P41" i="1" s="1"/>
  <c r="L159" i="1" a="1"/>
  <c r="L159" i="1" s="1"/>
  <c r="O159" i="1" s="1" a="1"/>
  <c r="O159" i="1" s="1"/>
  <c r="P159" i="1" s="1"/>
  <c r="L178" i="1" a="1"/>
  <c r="L178" i="1" s="1"/>
  <c r="O178" i="1" s="1" a="1"/>
  <c r="O178" i="1" s="1"/>
  <c r="P178" i="1" s="1"/>
  <c r="L99" i="1" a="1"/>
  <c r="L99" i="1" s="1"/>
  <c r="O99" i="1" s="1" a="1"/>
  <c r="O99" i="1" s="1"/>
  <c r="P99" i="1" s="1"/>
  <c r="L78" i="1" a="1"/>
  <c r="L78" i="1" s="1"/>
  <c r="O78" i="1" s="1" a="1"/>
  <c r="O78" i="1" s="1"/>
  <c r="P78" i="1" s="1"/>
  <c r="O182" i="1" a="1"/>
  <c r="O182" i="1" s="1"/>
  <c r="P182" i="1" s="1"/>
  <c r="L118" i="1" a="1"/>
  <c r="L118" i="1" s="1"/>
  <c r="O118" i="1" s="1" a="1"/>
  <c r="O118" i="1" s="1"/>
  <c r="P118" i="1" s="1"/>
  <c r="L115" i="1" a="1"/>
  <c r="L115" i="1" s="1"/>
  <c r="O115" i="1" s="1" a="1"/>
  <c r="O115" i="1" s="1"/>
  <c r="P115" i="1" s="1"/>
  <c r="L74" i="1" a="1"/>
  <c r="L74" i="1" s="1"/>
  <c r="O74" i="1" s="1" a="1"/>
  <c r="O74" i="1" s="1"/>
  <c r="P74" i="1" s="1"/>
  <c r="L94" i="1" a="1"/>
  <c r="L94" i="1" s="1"/>
  <c r="O94" i="1" s="1" a="1"/>
  <c r="O94" i="1" s="1"/>
  <c r="P94" i="1" s="1"/>
  <c r="L73" i="1" a="1"/>
  <c r="L73" i="1" s="1"/>
  <c r="O73" i="1" s="1" a="1"/>
  <c r="O73" i="1" s="1"/>
  <c r="P73" i="1" s="1"/>
  <c r="L75" i="1" a="1"/>
  <c r="L75" i="1" s="1"/>
  <c r="O75" i="1" s="1" a="1"/>
  <c r="O75" i="1" s="1"/>
  <c r="P75" i="1" s="1"/>
  <c r="L133" i="1" a="1"/>
  <c r="L133" i="1" s="1"/>
  <c r="O133" i="1" s="1" a="1"/>
  <c r="O133" i="1" s="1"/>
  <c r="P133" i="1" s="1"/>
  <c r="L93" i="1" a="1"/>
  <c r="L93" i="1" s="1"/>
  <c r="O93" i="1" s="1" a="1"/>
  <c r="O93" i="1" s="1"/>
  <c r="P93" i="1" s="1"/>
  <c r="L173" i="1" a="1"/>
  <c r="L173" i="1" s="1"/>
  <c r="O173" i="1" s="1" a="1"/>
  <c r="O173" i="1" s="1"/>
  <c r="P173" i="1" s="1"/>
  <c r="L151" i="1" a="1"/>
  <c r="L151" i="1" s="1"/>
  <c r="O151" i="1" s="1" a="1"/>
  <c r="O151" i="1" s="1"/>
  <c r="P151" i="1" s="1"/>
  <c r="L92" i="1" a="1"/>
  <c r="L92" i="1" s="1"/>
  <c r="O92" i="1" s="1" a="1"/>
  <c r="O92" i="1" s="1"/>
  <c r="P92" i="1" s="1"/>
  <c r="L9" i="1" a="1"/>
  <c r="L9" i="1" s="1"/>
  <c r="O9" i="1" s="1" a="1"/>
  <c r="O9" i="1" s="1"/>
  <c r="P9" i="1" s="1"/>
  <c r="L111" i="1" a="1"/>
  <c r="L111" i="1" s="1"/>
  <c r="O111" i="1" s="1" a="1"/>
  <c r="O111" i="1" s="1"/>
  <c r="P111" i="1" s="1"/>
  <c r="L50" i="1" a="1"/>
  <c r="L50" i="1" s="1"/>
  <c r="O50" i="1" s="1" a="1"/>
  <c r="O50" i="1" s="1"/>
  <c r="P50" i="1" s="1"/>
  <c r="L110" i="1" a="1"/>
  <c r="L110" i="1" s="1"/>
  <c r="O110" i="1" s="1" a="1"/>
  <c r="O110" i="1" s="1"/>
  <c r="P110" i="1" s="1"/>
  <c r="L49" i="1" a="1"/>
  <c r="L49" i="1" s="1"/>
  <c r="O49" i="1" s="1" a="1"/>
  <c r="O49" i="1" s="1"/>
  <c r="P49" i="1" s="1"/>
  <c r="L6" i="1" a="1"/>
  <c r="L6" i="1" s="1"/>
  <c r="O6" i="1" s="1" a="1"/>
  <c r="O6" i="1" s="1"/>
  <c r="P6" i="1" s="1"/>
  <c r="L109" i="1" a="1"/>
  <c r="L109" i="1" s="1"/>
  <c r="O109" i="1" s="1" a="1"/>
  <c r="O109" i="1" s="1"/>
  <c r="P109" i="1" s="1"/>
  <c r="L48" i="1" a="1"/>
  <c r="L48" i="1" s="1"/>
  <c r="O48" i="1" s="1" a="1"/>
  <c r="O48" i="1" s="1"/>
  <c r="P48" i="1" s="1"/>
  <c r="L5" i="1" a="1"/>
  <c r="L5" i="1" s="1"/>
  <c r="O5" i="1" s="1" a="1"/>
  <c r="O5" i="1" s="1"/>
  <c r="P5" i="1" s="1"/>
  <c r="L171" i="1" a="1"/>
  <c r="L171" i="1" s="1"/>
  <c r="O171" i="1" s="1" a="1"/>
  <c r="O171" i="1" s="1"/>
  <c r="P171" i="1" s="1"/>
  <c r="L67" i="1" a="1"/>
  <c r="L67" i="1" s="1"/>
  <c r="O67" i="1" s="1" a="1"/>
  <c r="O67" i="1" s="1"/>
  <c r="P67" i="1" s="1"/>
  <c r="L47" i="1" a="1"/>
  <c r="L47" i="1" s="1"/>
  <c r="O47" i="1" s="1" a="1"/>
  <c r="O47" i="1" s="1"/>
  <c r="P47" i="1" s="1"/>
  <c r="L125" i="1" a="1"/>
  <c r="L125" i="1" s="1"/>
  <c r="O125" i="1" s="1" a="1"/>
  <c r="O125" i="1" s="1"/>
  <c r="P125" i="1" s="1"/>
  <c r="L66" i="1" a="1"/>
  <c r="L66" i="1" s="1"/>
  <c r="O66" i="1" s="1" a="1"/>
  <c r="O66" i="1" s="1"/>
  <c r="P66" i="1" s="1"/>
  <c r="L46" i="1" a="1"/>
  <c r="L46" i="1" s="1"/>
  <c r="O46" i="1" s="1" a="1"/>
  <c r="O46" i="1" s="1"/>
  <c r="P46" i="1" s="1"/>
  <c r="L86" i="1" a="1"/>
  <c r="L86" i="1" s="1"/>
  <c r="O86" i="1" s="1" a="1"/>
  <c r="O86" i="1" s="1"/>
  <c r="P86" i="1" s="1"/>
  <c r="L65" i="1" a="1"/>
  <c r="L65" i="1" s="1"/>
  <c r="O65" i="1" s="1" a="1"/>
  <c r="O65" i="1" s="1"/>
  <c r="P65" i="1" s="1"/>
  <c r="O7" i="1" l="1" a="1"/>
  <c r="O7" i="1" s="1"/>
  <c r="P7" i="1" s="1"/>
  <c r="Q2" i="1" s="1"/>
  <c r="M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<sst xmlns="http://schemas.openxmlformats.org/spreadsheetml/2006/main" count="110" uniqueCount="86">
  <si>
    <t xml:space="preserve">Contract Number </t>
  </si>
  <si>
    <t>Program Name</t>
  </si>
  <si>
    <t>Invoice Month/Year</t>
  </si>
  <si>
    <t>SmartCare Client ID</t>
  </si>
  <si>
    <t>Start Date</t>
  </si>
  <si>
    <t>End Date</t>
  </si>
  <si>
    <t>Will the client’s stay extend beyond the current month?</t>
  </si>
  <si>
    <t>EXAMPLE: 12345</t>
  </si>
  <si>
    <t>XXX</t>
  </si>
  <si>
    <t>Yes</t>
  </si>
  <si>
    <t>No</t>
  </si>
  <si>
    <t>Summary refreshes on file load, or you can click "Refresh All" in the Data tab above.</t>
  </si>
  <si>
    <t>Recovery Residence</t>
  </si>
  <si>
    <t>(blank)</t>
  </si>
  <si>
    <t>Grand Total</t>
  </si>
  <si>
    <t>Member of the Recovery Residence Association</t>
  </si>
  <si>
    <t>Whole or Partial Month</t>
  </si>
  <si>
    <t>Client Housing Placement Post Recovery Residence Exit</t>
  </si>
  <si>
    <t>Ledger Month</t>
  </si>
  <si>
    <t>Whole</t>
  </si>
  <si>
    <t>Independent living home</t>
  </si>
  <si>
    <t xml:space="preserve">No </t>
  </si>
  <si>
    <t xml:space="preserve">Partial </t>
  </si>
  <si>
    <t>Recovery residence</t>
  </si>
  <si>
    <t>Partial (Additional to First Month in Recovery Residence)</t>
  </si>
  <si>
    <t>Single-room occupancy</t>
  </si>
  <si>
    <t>Permanent supportive housing</t>
  </si>
  <si>
    <t>Other</t>
  </si>
  <si>
    <t>Does the member have a Housing Support Plan?</t>
  </si>
  <si>
    <t>Yes/No/Pending</t>
  </si>
  <si>
    <t>Pending</t>
  </si>
  <si>
    <t>Has the member been screened for TR?</t>
  </si>
  <si>
    <t>If yes and does not qualify, why?</t>
  </si>
  <si>
    <t>Lack of housing sustainability plan</t>
  </si>
  <si>
    <t>Not enrolled in Medi-Cal</t>
  </si>
  <si>
    <t>Reached global cap</t>
  </si>
  <si>
    <t>Housing setting not TR allowable</t>
  </si>
  <si>
    <t>Other (identify in notes)</t>
  </si>
  <si>
    <t>If housing setting not TR allowable, identify housing type.</t>
  </si>
  <si>
    <t>Apartment</t>
  </si>
  <si>
    <t>Hotel</t>
  </si>
  <si>
    <t>Bridge Housing</t>
  </si>
  <si>
    <t>Board &amp; Care</t>
  </si>
  <si>
    <t>ILF</t>
  </si>
  <si>
    <t>MHSA Developed Properties</t>
  </si>
  <si>
    <t>Shared Living</t>
  </si>
  <si>
    <t>Single Room Occupancy</t>
  </si>
  <si>
    <t>Vouchered Unit</t>
  </si>
  <si>
    <t>If housing setting not TR allowable, identify housing type</t>
  </si>
  <si>
    <t>If yes and eligibility determined, date of TR approval</t>
  </si>
  <si>
    <t>If applicable, is program providing funding attestation post-TR?</t>
  </si>
  <si>
    <t>Name of Facility or Residence</t>
  </si>
  <si>
    <t>Residence Type</t>
  </si>
  <si>
    <t>Program Type</t>
  </si>
  <si>
    <t>Month of Service</t>
  </si>
  <si>
    <t>Partial</t>
  </si>
  <si>
    <t>Partial (Additional to First Residence in Month)</t>
  </si>
  <si>
    <t>Subsidized/Partly Subsidized</t>
  </si>
  <si>
    <t>Master Lease</t>
  </si>
  <si>
    <t>ILF (Admin Only)</t>
  </si>
  <si>
    <t>Total Days of Residence 
(Columns H-I must be completed)</t>
  </si>
  <si>
    <t>Actual Dollar Cost Per Day
(For move-in or move-out)</t>
  </si>
  <si>
    <t>Units Per Day
(For move-in or move-out)</t>
  </si>
  <si>
    <t>Total Units in Month
(For move-in or move-out)</t>
  </si>
  <si>
    <t>Rate Invoiced:
($1500 for whole month or $40/unit for partial month)</t>
  </si>
  <si>
    <t>Rate Invoiced:
Move-In/Move Out 
Admin Costs 
($300 per client per month)</t>
  </si>
  <si>
    <t>Invoice Amount
(Subtotal)</t>
  </si>
  <si>
    <t>Final Invoice Amount
(Includes Reductions)</t>
  </si>
  <si>
    <t>Other Subsidies Amount</t>
  </si>
  <si>
    <t>Adjustment/Note</t>
  </si>
  <si>
    <t>Reduction Amount
(Enter as positive, do not include move in/move out admin amount)</t>
  </si>
  <si>
    <t>Number of Units to Reduce By</t>
  </si>
  <si>
    <t>Move In/Move Out Admin Reduction Amount
(If reducing by the admin amount enter "1")</t>
  </si>
  <si>
    <t>ACT</t>
  </si>
  <si>
    <t>CARE</t>
  </si>
  <si>
    <t>SBCM</t>
  </si>
  <si>
    <t>SUD-OP</t>
  </si>
  <si>
    <t>Amount</t>
  </si>
  <si>
    <t>Sheet Totals:</t>
  </si>
  <si>
    <t xml:space="preserve">Member Rent Contribution </t>
  </si>
  <si>
    <t>Will the member's stay extend beyond the current month?</t>
  </si>
  <si>
    <t>Was the member referred to Housing Navigation Services?</t>
  </si>
  <si>
    <t>Notes</t>
  </si>
  <si>
    <t>N/A</t>
  </si>
  <si>
    <t>Rent Amount Paid by FSP</t>
  </si>
  <si>
    <r>
      <t>FY 2026/27</t>
    </r>
    <r>
      <rPr>
        <sz val="14"/>
        <color theme="1"/>
        <rFont val="Aptos Narrow"/>
        <family val="2"/>
        <scheme val="minor"/>
      </rPr>
      <t xml:space="preserve"> (rev 7.30.26)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</si>
</sst>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44" formatCode="_(&quot;$&quot;* #,##0.00_);_(&quot;$&quot;* \(#,##0.00\);_(&quot;$&quot;* &quot;-&quot;??_);_(@_)"/>
    <numFmt numFmtId="164" formatCode="&quot;$&quot;#,##0"/>
    <numFmt numFmtId="165" formatCode="mmm\-yyyy"/>
    <numFmt numFmtId="166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 tint="4.9989318521683403E-2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gray125">
        <fgColor rgb="FF7030A0"/>
        <bgColor theme="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125">
        <fgColor rgb="FF7030A0"/>
      </patternFill>
    </fill>
    <fill>
      <patternFill patternType="solid">
        <fgColor indexed="65"/>
        <bgColor auto="1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164" fontId="0" fillId="0" borderId="0" xfId="0" applyNumberFormat="1"/>
    <xf numFmtId="0" fontId="3" fillId="0" borderId="0" xfId="0" applyFont="1" applyAlignment="1">
      <alignment vertical="center"/>
    </xf>
    <xf numFmtId="5" fontId="3" fillId="0" borderId="0" xfId="0" applyNumberFormat="1" applyFont="1" applyAlignment="1">
      <alignment vertical="center"/>
    </xf>
    <xf numFmtId="5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/>
    <xf numFmtId="14" fontId="4" fillId="2" borderId="4" xfId="0" applyNumberFormat="1" applyFont="1" applyFill="1" applyBorder="1" applyAlignment="1">
      <alignment horizontal="center"/>
    </xf>
    <xf numFmtId="0" fontId="4" fillId="0" borderId="4" xfId="0" applyFont="1" applyBorder="1" applyProtection="1">
      <protection locked="0"/>
    </xf>
    <xf numFmtId="0" fontId="2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Protection="1">
      <protection locked="0"/>
    </xf>
    <xf numFmtId="164" fontId="4" fillId="2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12" xfId="0" applyNumberFormat="1" applyFont="1" applyBorder="1" applyAlignment="1" applyProtection="1">
      <alignment horizontal="right"/>
      <protection locked="0"/>
    </xf>
    <xf numFmtId="14" fontId="4" fillId="0" borderId="4" xfId="0" applyNumberFormat="1" applyFont="1" applyBorder="1" applyAlignment="1" applyProtection="1">
      <alignment horizontal="center"/>
      <protection locked="0"/>
    </xf>
    <xf numFmtId="14" fontId="4" fillId="0" borderId="11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0" fillId="0" borderId="0" xfId="0" applyNumberFormat="1"/>
    <xf numFmtId="165" fontId="4" fillId="0" borderId="3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/>
    <xf numFmtId="14" fontId="3" fillId="0" borderId="0" xfId="0" applyNumberFormat="1" applyFont="1" applyAlignment="1">
      <alignment horizontal="center" vertical="center"/>
    </xf>
    <xf numFmtId="164" fontId="3" fillId="0" borderId="13" xfId="0" applyNumberFormat="1" applyFont="1" applyBorder="1"/>
    <xf numFmtId="164" fontId="3" fillId="0" borderId="14" xfId="0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44" fontId="0" fillId="0" borderId="0" xfId="1" applyFont="1"/>
    <xf numFmtId="0" fontId="6" fillId="0" borderId="4" xfId="0" applyFont="1" applyBorder="1" applyAlignment="1" applyProtection="1">
      <alignment horizontal="center"/>
      <protection locked="0"/>
    </xf>
    <xf numFmtId="0" fontId="6" fillId="0" borderId="4" xfId="0" applyFont="1" applyBorder="1" applyProtection="1">
      <protection locked="0"/>
    </xf>
    <xf numFmtId="0" fontId="6" fillId="0" borderId="4" xfId="0" applyFont="1" applyBorder="1" applyAlignment="1" applyProtection="1">
      <alignment horizontal="right"/>
      <protection locked="0"/>
    </xf>
    <xf numFmtId="14" fontId="6" fillId="0" borderId="4" xfId="0" applyNumberFormat="1" applyFont="1" applyBorder="1" applyAlignment="1" applyProtection="1">
      <alignment horizontal="center"/>
      <protection locked="0"/>
    </xf>
    <xf numFmtId="14" fontId="4" fillId="2" borderId="6" xfId="0" applyNumberFormat="1" applyFont="1" applyFill="1" applyBorder="1" applyAlignment="1">
      <alignment horizontal="right"/>
    </xf>
    <xf numFmtId="14" fontId="4" fillId="0" borderId="6" xfId="0" applyNumberFormat="1" applyFont="1" applyBorder="1" applyAlignment="1" applyProtection="1">
      <alignment horizontal="right"/>
      <protection locked="0"/>
    </xf>
    <xf numFmtId="14" fontId="4" fillId="0" borderId="12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>
      <alignment horizontal="right" vertical="center"/>
    </xf>
    <xf numFmtId="1" fontId="3" fillId="0" borderId="14" xfId="0" applyNumberFormat="1" applyFont="1" applyBorder="1"/>
    <xf numFmtId="1" fontId="4" fillId="2" borderId="6" xfId="0" applyNumberFormat="1" applyFont="1" applyFill="1" applyBorder="1" applyAlignment="1">
      <alignment horizontal="right"/>
    </xf>
    <xf numFmtId="1" fontId="4" fillId="0" borderId="6" xfId="0" applyNumberFormat="1" applyFont="1" applyBorder="1" applyAlignment="1" applyProtection="1">
      <alignment horizontal="right"/>
      <protection locked="0"/>
    </xf>
    <xf numFmtId="1" fontId="4" fillId="0" borderId="12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/>
    <xf numFmtId="1" fontId="0" fillId="0" borderId="0" xfId="0" applyNumberFormat="1"/>
    <xf numFmtId="166" fontId="4" fillId="5" borderId="4" xfId="0" applyNumberFormat="1" applyFont="1" applyFill="1" applyBorder="1" applyAlignment="1">
      <alignment horizontal="right"/>
    </xf>
    <xf numFmtId="166" fontId="4" fillId="5" borderId="11" xfId="0" applyNumberFormat="1" applyFont="1" applyFill="1" applyBorder="1" applyAlignment="1">
      <alignment horizontal="right"/>
    </xf>
    <xf numFmtId="164" fontId="4" fillId="6" borderId="6" xfId="0" applyNumberFormat="1" applyFont="1" applyFill="1" applyBorder="1" applyAlignment="1" applyProtection="1">
      <alignment horizontal="right"/>
      <protection locked="0"/>
    </xf>
    <xf numFmtId="14" fontId="4" fillId="6" borderId="6" xfId="0" applyNumberFormat="1" applyFont="1" applyFill="1" applyBorder="1" applyAlignment="1" applyProtection="1">
      <alignment horizontal="right"/>
      <protection locked="0"/>
    </xf>
    <xf numFmtId="1" fontId="4" fillId="5" borderId="4" xfId="0" applyNumberFormat="1" applyFont="1" applyFill="1" applyBorder="1" applyAlignment="1">
      <alignment horizontal="right"/>
    </xf>
    <xf numFmtId="0" fontId="2" fillId="4" borderId="15" xfId="0" applyFont="1" applyFill="1" applyBorder="1" applyAlignment="1">
      <alignment horizontal="center" vertical="center"/>
    </xf>
    <xf numFmtId="0" fontId="0" fillId="0" borderId="4" xfId="0" applyBorder="1" applyProtection="1">
      <protection locked="0"/>
    </xf>
    <xf numFmtId="0" fontId="4" fillId="0" borderId="4" xfId="0" applyFont="1" applyBorder="1" applyAlignment="1" applyProtection="1">
      <alignment horizontal="center"/>
      <protection locked="0"/>
    </xf>
    <xf numFmtId="17" fontId="4" fillId="2" borderId="4" xfId="0" applyNumberFormat="1" applyFont="1" applyFill="1" applyBorder="1"/>
    <xf numFmtId="17" fontId="6" fillId="0" borderId="4" xfId="0" applyNumberFormat="1" applyFont="1" applyBorder="1" applyAlignment="1" applyProtection="1">
      <alignment horizontal="right"/>
      <protection locked="0"/>
    </xf>
    <xf numFmtId="17" fontId="4" fillId="0" borderId="6" xfId="0" applyNumberFormat="1" applyFont="1" applyBorder="1" applyAlignment="1" applyProtection="1">
      <alignment horizontal="right"/>
      <protection locked="0"/>
    </xf>
    <xf numFmtId="1" fontId="4" fillId="5" borderId="11" xfId="0" applyNumberFormat="1" applyFont="1" applyFill="1" applyBorder="1" applyAlignment="1">
      <alignment horizontal="right"/>
    </xf>
    <xf numFmtId="1" fontId="4" fillId="5" borderId="4" xfId="1" applyNumberFormat="1" applyFont="1" applyFill="1" applyBorder="1" applyAlignment="1" applyProtection="1">
      <alignment horizontal="right"/>
    </xf>
    <xf numFmtId="164" fontId="0" fillId="0" borderId="14" xfId="0" applyNumberFormat="1" applyBorder="1"/>
    <xf numFmtId="0" fontId="0" fillId="0" borderId="14" xfId="0" applyBorder="1"/>
    <xf numFmtId="166" fontId="4" fillId="5" borderId="6" xfId="1" applyNumberFormat="1" applyFont="1" applyFill="1" applyBorder="1" applyAlignment="1" applyProtection="1">
      <alignment horizontal="right"/>
    </xf>
    <xf numFmtId="166" fontId="4" fillId="2" borderId="6" xfId="1" applyNumberFormat="1" applyFont="1" applyFill="1" applyBorder="1" applyAlignment="1">
      <alignment horizontal="right"/>
    </xf>
    <xf numFmtId="166" fontId="4" fillId="6" borderId="6" xfId="1" applyNumberFormat="1" applyFont="1" applyFill="1" applyBorder="1" applyAlignment="1" applyProtection="1">
      <alignment horizontal="right"/>
      <protection locked="0"/>
    </xf>
    <xf numFmtId="166" fontId="4" fillId="0" borderId="6" xfId="1" applyNumberFormat="1" applyFont="1" applyBorder="1" applyAlignment="1" applyProtection="1">
      <alignment horizontal="right"/>
      <protection locked="0"/>
    </xf>
    <xf numFmtId="166" fontId="4" fillId="5" borderId="12" xfId="1" applyNumberFormat="1" applyFont="1" applyFill="1" applyBorder="1" applyAlignment="1" applyProtection="1">
      <alignment horizontal="right"/>
    </xf>
    <xf numFmtId="166" fontId="4" fillId="0" borderId="12" xfId="1" applyNumberFormat="1" applyFont="1" applyBorder="1" applyAlignment="1" applyProtection="1">
      <alignment horizontal="right"/>
      <protection locked="0"/>
    </xf>
    <xf numFmtId="166" fontId="4" fillId="5" borderId="6" xfId="0" applyNumberFormat="1" applyFont="1" applyFill="1" applyBorder="1" applyAlignment="1">
      <alignment horizontal="right"/>
    </xf>
    <xf numFmtId="166" fontId="4" fillId="5" borderId="12" xfId="0" applyNumberFormat="1" applyFont="1" applyFill="1" applyBorder="1" applyAlignment="1">
      <alignment horizontal="right"/>
    </xf>
    <xf numFmtId="166" fontId="4" fillId="5" borderId="4" xfId="1" applyNumberFormat="1" applyFont="1" applyFill="1" applyBorder="1" applyAlignment="1" applyProtection="1">
      <alignment horizontal="right"/>
    </xf>
    <xf numFmtId="166" fontId="4" fillId="6" borderId="4" xfId="1" applyNumberFormat="1" applyFont="1" applyFill="1" applyBorder="1" applyAlignment="1" applyProtection="1">
      <alignment horizontal="right"/>
      <protection locked="0"/>
    </xf>
    <xf numFmtId="166" fontId="3" fillId="0" borderId="16" xfId="1" applyNumberFormat="1" applyFont="1" applyBorder="1"/>
    <xf numFmtId="0" fontId="4" fillId="2" borderId="6" xfId="0" applyFont="1" applyFill="1" applyBorder="1" applyAlignment="1">
      <alignment horizontal="right"/>
    </xf>
    <xf numFmtId="0" fontId="4" fillId="5" borderId="6" xfId="0" applyFont="1" applyFill="1" applyBorder="1" applyAlignment="1">
      <alignment horizontal="right"/>
    </xf>
    <xf numFmtId="0" fontId="4" fillId="5" borderId="12" xfId="0" applyFont="1" applyFill="1" applyBorder="1" applyAlignment="1">
      <alignment horizontal="right"/>
    </xf>
    <xf numFmtId="1" fontId="4" fillId="6" borderId="6" xfId="0" applyNumberFormat="1" applyFont="1" applyFill="1" applyBorder="1" applyAlignment="1" applyProtection="1">
      <alignment horizontal="right"/>
      <protection locked="0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" fontId="5" fillId="3" borderId="9" xfId="0" applyNumberFormat="1" applyFont="1" applyFill="1" applyBorder="1" applyAlignment="1">
      <alignment horizontal="center" vertical="center" wrapText="1"/>
    </xf>
    <xf numFmtId="5" fontId="5" fillId="3" borderId="8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5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499984740745262"/>
        </patternFill>
      </fill>
    </dxf>
    <dxf>
      <fill>
        <patternFill>
          <bgColor rgb="FF6666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0" formatCode="General"/>
      <fill>
        <patternFill patternType="gray125">
          <fgColor rgb="FF7030A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z val="14"/>
      </font>
      <numFmt numFmtId="166" formatCode="&quot;$&quot;#,##0.0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" formatCode="0"/>
      <fill>
        <patternFill patternType="gray125">
          <fgColor rgb="FF7030A0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22" formatCode="mmm\-yy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64" formatCode="&quot;$&quot;#,##0"/>
      <fill>
        <patternFill patternType="solid">
          <fgColor indexed="64"/>
          <bgColor theme="3" tint="0.74999237037263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Hickman, Jordan" refreshedDate="46233.697106018517" createdVersion="8" refreshedVersion="8" minRefreshableVersion="3" recordCount="180" xr:uid="{051C0B8E-D25B-4493-A4EC-A246AE960824}">
  <cacheSource type="worksheet">
    <worksheetSource ref="A6:L186" sheet="FSP Housing Ledger"/>
  </cacheSource>
  <cacheFields count="12">
    <cacheField name="EXAMPLE: 12345" numFmtId="0">
      <sharedItems containsNonDate="0" containsString="0" containsBlank="1"/>
    </cacheField>
    <cacheField name="XXX" numFmtId="0">
      <sharedItems containsNonDate="0" containsBlank="1" count="5">
        <m/>
        <s v="Into Action" u="1"/>
        <s v="Life Beyond" u="1"/>
        <s v="San Diego Recovery Residence" u="1"/>
        <s v="One Little Life" u="1"/>
      </sharedItems>
    </cacheField>
    <cacheField name="XXX2" numFmtId="0">
      <sharedItems containsNonDate="0" containsBlank="1" count="7">
        <m/>
        <s v="4124 36th street, 92104" u="1"/>
        <s v="4962 54th street, 92115" u="1"/>
        <s v="4680 Mt Longs Dr, 92117" u="1"/>
        <s v="5045 63rd street, 92115" u="1"/>
        <s v="4176-A Mt Alifan, 92117" u="1"/>
        <s v="6646 Rockglen ave, 92111" u="1"/>
      </sharedItems>
    </cacheField>
    <cacheField name="XXX3" numFmtId="0">
      <sharedItems containsNonDate="0" containsString="0" containsBlank="1"/>
    </cacheField>
    <cacheField name="Field5" caption="Field5" numFmtId="17">
      <sharedItems containsNonDate="0" containsString="0" containsBlank="1"/>
    </cacheField>
    <cacheField name="Partial (Additional to First Residence in Month)" numFmtId="0">
      <sharedItems containsNonDate="0" containsString="0" containsBlank="1"/>
    </cacheField>
    <cacheField name="7/16/2026" numFmtId="14">
      <sharedItems containsNonDate="0" containsString="0" containsBlank="1"/>
    </cacheField>
    <cacheField name="7/31/2026" numFmtId="14">
      <sharedItems containsNonDate="0" containsString="0" containsBlank="1"/>
    </cacheField>
    <cacheField name="16" numFmtId="1">
      <sharedItems/>
    </cacheField>
    <cacheField name="Field10" caption="Field10" numFmtId="166">
      <sharedItems containsNonDate="0" containsString="0" containsBlank="1"/>
    </cacheField>
    <cacheField name="0" numFmtId="1">
      <sharedItems/>
    </cacheField>
    <cacheField name="02" numFmtId="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0"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  <r>
    <m/>
    <x v="0"/>
    <x v="0"/>
    <m/>
    <m/>
    <m/>
    <m/>
    <m/>
    <s v=""/>
    <m/>
    <s v="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E847B85-9FDF-482F-8F19-41B822BB3DF2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Recovery Residence">
  <location ref="A3:A6" firstHeaderRow="1" firstDataRow="1" firstDataCol="1"/>
  <pivotFields count="12">
    <pivotField name="ID" showAll="0"/>
    <pivotField name="Recovery Residence" axis="axisRow" showAll="0">
      <items count="6">
        <item x="0"/>
        <item m="1" x="1"/>
        <item m="1" x="2"/>
        <item m="1" x="3"/>
        <item m="1" x="4"/>
        <item t="default"/>
      </items>
    </pivotField>
    <pivotField name="Address" axis="axisRow" showAll="0">
      <items count="8">
        <item x="0"/>
        <item m="1" x="1"/>
        <item m="1" x="2"/>
        <item m="1" x="3"/>
        <item m="1" x="4"/>
        <item m="1" x="5"/>
        <item m="1" x="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1"/>
    <field x="2"/>
  </rowFields>
  <rowItems count="3">
    <i>
      <x/>
    </i>
    <i r="1">
      <x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5BC42D-8A59-4F07-B4B7-9F39D9BA5230}" name="Table1" displayName="Table1" ref="A3:AF186" totalsRowShown="0" headerRowDxfId="53" headerRowBorderDxfId="52" tableBorderDxfId="51" totalsRowBorderDxfId="50">
  <autoFilter ref="A3:AF186" xr:uid="{185BC42D-8A59-4F07-B4B7-9F39D9BA5230}"/>
  <tableColumns count="32">
    <tableColumn id="1" xr3:uid="{67538262-84E4-4932-9E5D-E0252080CFE1}" name="SmartCare Client ID" dataDxfId="49"/>
    <tableColumn id="11" xr3:uid="{E003D54B-1348-4F35-AD75-A04E83AB55F0}" name="Program Type" dataDxfId="48"/>
    <tableColumn id="2" xr3:uid="{1C19F62F-E3C8-433B-B6F4-CA0FB2A7825F}" name="Residence Type" dataDxfId="47"/>
    <tableColumn id="3" xr3:uid="{9C096196-FBDD-4A95-9CC0-BE7EF56DA68B}" name="Name of Facility or Residence" dataDxfId="46"/>
    <tableColumn id="4" xr3:uid="{2FB4E79C-989A-4DCA-84EF-AAE55BE7BE68}" name="Month of Service" dataDxfId="45"/>
    <tableColumn id="24" xr3:uid="{C2D3792A-E6C3-413D-AF61-EF75DBB99773}" name="Whole or Partial Month" dataDxfId="44"/>
    <tableColumn id="5" xr3:uid="{B69796D3-7B1B-4787-8078-E4E61A0DF7EC}" name="Start Date" dataDxfId="43"/>
    <tableColumn id="6" xr3:uid="{ED5C735F-C6F9-44CA-845D-6A74C9A26D5A}" name="End Date" dataDxfId="42"/>
    <tableColumn id="17" xr3:uid="{E069EA03-8D1B-44E4-BF5E-A4193BB0F7CC}" name="Total Days of Residence _x000a_(Columns H-I must be completed)" dataDxfId="41">
      <calculatedColumnFormula array="1">IFERROR(_xlfn.IFS(F4="Partial",(H4-G4)+1,F4="Partial (Additional to first residence in month)",(H4-G4)+1),"")</calculatedColumnFormula>
    </tableColumn>
    <tableColumn id="8" xr3:uid="{92AA0671-8BF1-45A8-8FC8-2C549003E93E}" name="Actual Dollar Cost Per Day_x000a_(For move-in or move-out)" dataDxfId="40" dataCellStyle="Currency"/>
    <tableColumn id="10" xr3:uid="{F1D1B8A2-219D-4CA2-A9DA-0D0CAD5B09E0}" name="Units Per Day_x000a_(For move-in or move-out)" dataDxfId="39" dataCellStyle="Currency">
      <calculatedColumnFormula array="1">IFERROR(_xlfn.IFS(AND($J4&gt;=1,$J4&lt;20),1,$F4="Partial",ROUND((J4/40),0),$F4="Whole","",$F4="Partial (Additional to First Residence in Month)",ROUND(($J4/40),0),$F4="Subsidized/Partly Subsidized","",$F4="Master Lease","",$F4="ILF (Admin Only)",""),"")</calculatedColumnFormula>
    </tableColumn>
    <tableColumn id="12" xr3:uid="{61620B40-65AC-441E-A6AA-5C51673874B7}" name="Total Units in Month_x000a_(For move-in or move-out)" dataDxfId="38">
      <calculatedColumnFormula array="1">IFERROR(_xlfn.IFS(F4="Partial",I4*K4,F4="Whole","",F4="Partial (Additional to First Residence in Month)",I4*K4,F4="Subsidized/Partly Subsidized","",F4="Master Lease","",F4="ILF (Admin Only)",""),"")</calculatedColumnFormula>
    </tableColumn>
    <tableColumn id="13" xr3:uid="{40445AF7-E6B8-41B5-9581-E7B67EB2370C}" name="Rate Invoiced:_x000a_($1500 for whole month or $40/unit for partial month)" dataDxfId="37">
      <calculatedColumnFormula array="1">IFERROR((_xlfn.IFS($B4="SUD-OP","$0",$F4="Partial","$40",$F4="Partial (Additional to First Residence in Month)","$40",$F4="Whole","$1500",$F4="Subsidized/Partly Subsidized","$0",$F4="Master Lease","$1500",$F4="ILF (Admin Only)","$0")),"")</calculatedColumnFormula>
    </tableColumn>
    <tableColumn id="14" xr3:uid="{229588B1-D9F9-4FF0-A35E-1B12F1334456}" name="Rate Invoiced:_x000a_Move-In/Move Out _x000a_Admin Costs _x000a_($300 per client per month)" dataDxfId="36">
      <calculatedColumnFormula array="1">IFERROR(_xlfn.IFS($B4="SUD-OP","$300",$F4="Whole","$0",$F4="Partial","$300",$F4="Whole","$300",$F4="Partial (Additional to First Residence in Month)","$0",$F4="Subsidized/Partly Subsidized","$300",$F4="Master Lease","$0",$F4="ILF (Admin Only)","$300"),"")</calculatedColumnFormula>
    </tableColumn>
    <tableColumn id="36" xr3:uid="{9E9AD028-616D-4D0B-9518-940E14C6574A}" name="Invoice Amount_x000a_(Subtotal)" dataDxfId="35">
      <calculatedColumnFormula array="1">IFERROR(_xlfn.IFS($B4="SUD-OP",($N4+0),$B4&lt;&gt;"SUD-OP",IFERROR(_xlfn.IFS($F4="Partial",($L4*$M4)+$N4,$F4="Whole",($M4+$N4),$F4="Partial (Additional to First Residence in Month)",$L4*$M4,$F4="Subsidized/Partly Subsidized",($N4+0),$F4="Master Lease",($M4+$N4),$F4="ILF (Admin Only)",(N4+0)),"")),"")</calculatedColumnFormula>
    </tableColumn>
    <tableColumn id="37" xr3:uid="{F3FD7A92-42BB-4F9C-AFD0-7F236003AAA3}" name="Final Invoice Amount_x000a_(Includes Reductions)" dataDxfId="34" dataCellStyle="Currency">
      <calculatedColumnFormula>IFERROR(O4-(U4+(W4*300)),"")</calculatedColumnFormula>
    </tableColumn>
    <tableColumn id="40" xr3:uid="{BEBE69CC-D121-443A-817D-064646312457}" name="Member Rent Contribution " dataDxfId="33" dataCellStyle="Currency"/>
    <tableColumn id="42" xr3:uid="{FA6EF2F4-903F-452D-99D3-D56CD8D5B712}" name="Rent Amount Paid by FSP" dataDxfId="32"/>
    <tableColumn id="43" xr3:uid="{0E1713CD-8C6C-4BBB-A1A5-4B9DA09F7B89}" name="Other Subsidies Amount" dataDxfId="31"/>
    <tableColumn id="44" xr3:uid="{0E358663-DDE7-415D-A1F2-662A26C73AC6}" name="Adjustment/Note" dataDxfId="30"/>
    <tableColumn id="41" xr3:uid="{65BF5A17-E61D-4F5B-BF67-D49C5946E8C4}" name="Reduction Amount_x000a_(Enter as positive, do not include move in/move out admin amount)" dataDxfId="29"/>
    <tableColumn id="38" xr3:uid="{6AD2DC07-972A-42EE-B0E7-30733CE6F13B}" name="Number of Units to Reduce By" dataDxfId="28">
      <calculatedColumnFormula array="1">IFERROR(_xlfn.IFS(U4&gt;0,ROUND((U4/40),0)),"")</calculatedColumnFormula>
    </tableColumn>
    <tableColumn id="39" xr3:uid="{80228309-B47C-4E27-B6A8-CD9A0211529D}" name="Move In/Move Out Admin Reduction Amount_x000a_(If reducing by the admin amount enter &quot;1&quot;)" dataDxfId="27"/>
    <tableColumn id="45" xr3:uid="{545863E9-C857-4ABB-8DE4-BD05E676381B}" name="Will the member's stay extend beyond the current month?" dataDxfId="26"/>
    <tableColumn id="16" xr3:uid="{7E749FB0-8B16-440E-B4C9-E933A46846AD}" name="Was the member referred to Housing Navigation Services?" dataDxfId="25"/>
    <tableColumn id="18" xr3:uid="{5AFE6659-06B2-49D5-B3D4-6E9A1E6EDFBC}" name="Does the member have a Housing Support Plan?" dataDxfId="24"/>
    <tableColumn id="19" xr3:uid="{6B30FBFE-2297-4954-B926-E813C4A80D55}" name="Has the member been screened for TR?" dataDxfId="23"/>
    <tableColumn id="20" xr3:uid="{71791D7F-94D8-4277-9FA1-6C460EB7DEF7}" name="If yes and does not qualify, why?" dataDxfId="22"/>
    <tableColumn id="21" xr3:uid="{515B9BE3-48FE-465E-989F-A334AD79A7E9}" name="If housing setting not TR allowable, identify housing type" dataDxfId="21"/>
    <tableColumn id="22" xr3:uid="{711D2AB4-8207-4674-AD2D-619B4E8DDF59}" name="If yes and eligibility determined, date of TR approval" dataDxfId="20"/>
    <tableColumn id="23" xr3:uid="{651497B6-B555-4C51-8778-8D5894C49A59}" name="If applicable, is program providing funding attestation post-TR?" dataDxfId="19"/>
    <tableColumn id="7" xr3:uid="{A0961351-470B-4105-B4B3-16C5BCBDB5F2}" name="Notes" dataDxfId="18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7B30-73C1-4880-AB54-546315F8ED8B}">
  <sheetPr>
    <pageSetUpPr fitToPage="1"/>
  </sheetPr>
  <dimension ref="A1:AF187"/>
  <sheetViews>
    <sheetView tabSelected="1" zoomScale="85" zoomScaleNormal="85" workbookViewId="0">
      <pane ySplit="3" topLeftCell="A4" activePane="bottomLeft" state="frozen"/>
      <selection pane="bottomLeft" activeCell="A7" sqref="A7"/>
    </sheetView>
  </sheetViews>
  <sheetFormatPr defaultRowHeight="15" x14ac:dyDescent="0.25"/>
  <cols>
    <col min="1" max="1" width="25.28515625" style="1" customWidth="1"/>
    <col min="2" max="2" width="26.7109375" bestFit="1" customWidth="1"/>
    <col min="3" max="3" width="32.5703125" bestFit="1" customWidth="1"/>
    <col min="4" max="4" width="66.5703125" customWidth="1"/>
    <col min="5" max="5" width="25.7109375" style="1" customWidth="1"/>
    <col min="6" max="6" width="53.42578125" style="1" bestFit="1" customWidth="1"/>
    <col min="7" max="7" width="29.28515625" style="1" bestFit="1" customWidth="1"/>
    <col min="8" max="8" width="25.7109375" style="2" customWidth="1"/>
    <col min="9" max="9" width="25.7109375" style="3" customWidth="1"/>
    <col min="10" max="10" width="25.7109375" style="49" customWidth="1"/>
    <col min="11" max="12" width="25.7109375" style="3" customWidth="1"/>
    <col min="13" max="13" width="25.7109375" customWidth="1"/>
    <col min="14" max="14" width="36.140625" bestFit="1" customWidth="1"/>
    <col min="15" max="20" width="25.7109375" customWidth="1"/>
    <col min="21" max="21" width="30.7109375" customWidth="1"/>
    <col min="22" max="22" width="25.7109375" customWidth="1"/>
    <col min="23" max="23" width="30.7109375" customWidth="1"/>
    <col min="24" max="24" width="25.7109375" customWidth="1"/>
    <col min="25" max="25" width="30.7109375" customWidth="1"/>
    <col min="26" max="27" width="25.7109375" customWidth="1"/>
    <col min="28" max="28" width="39.85546875" bestFit="1" customWidth="1"/>
    <col min="29" max="29" width="33.140625" bestFit="1" customWidth="1"/>
    <col min="30" max="31" width="25.7109375" customWidth="1"/>
    <col min="32" max="32" width="33.28515625" bestFit="1" customWidth="1"/>
    <col min="33" max="33" width="82.28515625" customWidth="1"/>
  </cols>
  <sheetData>
    <row r="1" spans="1:32" s="4" customFormat="1" ht="32.25" customHeight="1" thickBot="1" x14ac:dyDescent="0.35">
      <c r="A1" s="14" t="s">
        <v>0</v>
      </c>
      <c r="B1" s="24"/>
      <c r="C1" s="13" t="s">
        <v>1</v>
      </c>
      <c r="D1" s="25"/>
      <c r="E1" s="14" t="s">
        <v>2</v>
      </c>
      <c r="F1" s="27"/>
      <c r="G1" s="29" t="s">
        <v>85</v>
      </c>
      <c r="H1" s="5"/>
      <c r="I1" s="6"/>
      <c r="J1" s="43"/>
      <c r="K1" s="6"/>
      <c r="L1" s="6"/>
      <c r="O1" s="7"/>
    </row>
    <row r="2" spans="1:32" ht="30.75" customHeight="1" thickBot="1" x14ac:dyDescent="0.35">
      <c r="A2"/>
      <c r="I2" s="30" t="s">
        <v>78</v>
      </c>
      <c r="J2" s="44">
        <f>SUM(I7:I186)</f>
        <v>0</v>
      </c>
      <c r="K2" s="63"/>
      <c r="L2" s="31"/>
      <c r="M2" s="44">
        <f>SUM(L7:L186)</f>
        <v>0</v>
      </c>
      <c r="N2" s="64"/>
      <c r="O2" s="64"/>
      <c r="P2" s="64"/>
      <c r="Q2" s="75">
        <f>SUM(P7:P186)</f>
        <v>0</v>
      </c>
      <c r="R2" s="75">
        <f>SUM(Q7:Q186)</f>
        <v>0</v>
      </c>
    </row>
    <row r="3" spans="1:32" s="8" customFormat="1" ht="71.25" customHeight="1" x14ac:dyDescent="0.25">
      <c r="A3" s="80" t="s">
        <v>3</v>
      </c>
      <c r="B3" s="80" t="s">
        <v>53</v>
      </c>
      <c r="C3" s="81" t="s">
        <v>52</v>
      </c>
      <c r="D3" s="81" t="s">
        <v>51</v>
      </c>
      <c r="E3" s="81" t="s">
        <v>54</v>
      </c>
      <c r="F3" s="81" t="s">
        <v>16</v>
      </c>
      <c r="G3" s="81" t="s">
        <v>4</v>
      </c>
      <c r="H3" s="81" t="s">
        <v>5</v>
      </c>
      <c r="I3" s="82" t="s">
        <v>60</v>
      </c>
      <c r="J3" s="82" t="s">
        <v>61</v>
      </c>
      <c r="K3" s="83" t="s">
        <v>62</v>
      </c>
      <c r="L3" s="84" t="s">
        <v>63</v>
      </c>
      <c r="M3" s="84" t="s">
        <v>64</v>
      </c>
      <c r="N3" s="84" t="s">
        <v>65</v>
      </c>
      <c r="O3" s="85" t="s">
        <v>66</v>
      </c>
      <c r="P3" s="85" t="s">
        <v>67</v>
      </c>
      <c r="Q3" s="85" t="s">
        <v>79</v>
      </c>
      <c r="R3" s="85" t="s">
        <v>84</v>
      </c>
      <c r="S3" s="85" t="s">
        <v>68</v>
      </c>
      <c r="T3" s="85" t="s">
        <v>69</v>
      </c>
      <c r="U3" s="85" t="s">
        <v>70</v>
      </c>
      <c r="V3" s="85" t="s">
        <v>71</v>
      </c>
      <c r="W3" s="85" t="s">
        <v>72</v>
      </c>
      <c r="X3" s="85" t="s">
        <v>80</v>
      </c>
      <c r="Y3" s="85" t="s">
        <v>81</v>
      </c>
      <c r="Z3" s="85" t="s">
        <v>28</v>
      </c>
      <c r="AA3" s="85" t="s">
        <v>31</v>
      </c>
      <c r="AB3" s="85" t="s">
        <v>32</v>
      </c>
      <c r="AC3" s="85" t="s">
        <v>48</v>
      </c>
      <c r="AD3" s="85" t="s">
        <v>49</v>
      </c>
      <c r="AE3" s="85" t="s">
        <v>50</v>
      </c>
      <c r="AF3" s="85" t="s">
        <v>82</v>
      </c>
    </row>
    <row r="4" spans="1:32" ht="18.75" x14ac:dyDescent="0.3">
      <c r="A4" s="15" t="s">
        <v>7</v>
      </c>
      <c r="B4" s="15" t="s">
        <v>8</v>
      </c>
      <c r="C4" s="9" t="s">
        <v>8</v>
      </c>
      <c r="D4" s="9" t="s">
        <v>8</v>
      </c>
      <c r="E4" s="58"/>
      <c r="F4" s="9" t="s">
        <v>19</v>
      </c>
      <c r="G4" s="10">
        <v>46204</v>
      </c>
      <c r="H4" s="10">
        <v>46234</v>
      </c>
      <c r="I4" s="54" t="str" cm="1">
        <f t="array" ref="I4">IFERROR(_xlfn.IFS(F4="Partial",(H4-G4)+1,F4="Partial (Additional to first residence in month)",(H4-G4)+1),"")</f>
        <v/>
      </c>
      <c r="J4" s="73"/>
      <c r="K4" s="62" t="str" cm="1">
        <f t="array" ref="K4">IFERROR(_xlfn.IFS(AND($J4&gt;=1,$J4&lt;20),1,$F4="Partial",ROUND((J4/40),0),$F4="Whole","",$F4="Partial (Additional to First Residence in Month)",ROUND(($J4/40),0),$F4="Subsidized/Partly Subsidized","",$F4="Master Lease","",$F4="ILF (Admin Only)",""),"")</f>
        <v/>
      </c>
      <c r="L4" s="54" t="str" cm="1">
        <f t="array" ref="L4">IFERROR(_xlfn.IFS(F4="Partial",I4*K4,F4="Whole","",F4="Partial (Additional to First Residence in Month)",I4*K4,F4="Subsidized/Partly Subsidized","",F4="Master Lease","",F4="ILF (Admin Only)",""),"")</f>
        <v/>
      </c>
      <c r="M4" s="50" t="str" cm="1">
        <f t="array" ref="M4">IFERROR((_xlfn.IFS($B4="SUD-OP","$0",$F4="Partial","$40",$F4="Partial (Additional to First Residence in Month)","$40",$F4="Whole","$1500",$F4="Subsidized/Partly Subsidized","$0",$F4="Master Lease","$1500",$F4="ILF (Admin Only)","$0")),"")</f>
        <v>$1500</v>
      </c>
      <c r="N4" s="50" t="str" cm="1">
        <f t="array" ref="N4">IFERROR(_xlfn.IFS($B4="SUD-OP","$300",$F4="Whole","$0",$F4="Partial","$300",$F4="Whole","$300",$F4="Partial (Additional to First Residence in Month)","$0",$F4="Subsidized/Partly Subsidized","$300",$F4="Master Lease","$0",$F4="ILF (Admin Only)","$300"),"")</f>
        <v>$0</v>
      </c>
      <c r="O4" s="71" cm="1">
        <f t="array" ref="O4">IFERROR(_xlfn.IFS($B4="SUD-OP",($N4+0),$B4&lt;&gt;"SUD-OP",IFERROR(_xlfn.IFS($F4="Partial",($L4*$M4)+$N4,$F4="Whole",($M4+$N4),$F4="Partial (Additional to First Residence in Month)",$L4*$M4,$F4="Subsidized/Partly Subsidized",($N4+0),$F4="Master Lease",($M4+$N4),$F4="ILF (Admin Only)",(N4+0)),"")),"")</f>
        <v>1500</v>
      </c>
      <c r="P4" s="65">
        <f t="shared" ref="P4:P35" si="0">IFERROR(O4-(U4+(W4*300)),"")</f>
        <v>1500</v>
      </c>
      <c r="Q4" s="66"/>
      <c r="R4" s="19"/>
      <c r="S4" s="19"/>
      <c r="T4" s="19"/>
      <c r="U4" s="19"/>
      <c r="V4" s="76" t="str" cm="1">
        <f t="array" ref="V4">IFERROR(_xlfn.IFS(U4&gt;0,ROUND((U4/40),0)),"")</f>
        <v/>
      </c>
      <c r="W4" s="45"/>
      <c r="X4" s="19"/>
      <c r="Y4" s="19"/>
      <c r="Z4" s="19"/>
      <c r="AA4" s="19"/>
      <c r="AB4" s="19"/>
      <c r="AC4" s="40"/>
      <c r="AD4" s="40"/>
      <c r="AE4" s="19"/>
      <c r="AF4" s="19"/>
    </row>
    <row r="5" spans="1:32" ht="18.75" x14ac:dyDescent="0.3">
      <c r="A5" s="15" t="s">
        <v>7</v>
      </c>
      <c r="B5" s="15" t="s">
        <v>8</v>
      </c>
      <c r="C5" s="9" t="s">
        <v>8</v>
      </c>
      <c r="D5" s="9" t="s">
        <v>8</v>
      </c>
      <c r="E5" s="58"/>
      <c r="F5" s="9" t="s">
        <v>55</v>
      </c>
      <c r="G5" s="10">
        <v>46204</v>
      </c>
      <c r="H5" s="10">
        <v>46218</v>
      </c>
      <c r="I5" s="54" cm="1">
        <f t="array" ref="I5">IFERROR(_xlfn.IFS(F5="Partial",(H5-G5)+1,F5="Partial (Additional to first residence in month)",(H5-G5)+1),"")</f>
        <v>15</v>
      </c>
      <c r="J5" s="73"/>
      <c r="K5" s="62" cm="1">
        <f t="array" ref="K5">IFERROR(_xlfn.IFS(AND($J5&gt;=1,$J5&lt;20),1,$F5="Partial",ROUND((J5/40),0),$F5="Whole","",$F5="Partial (Additional to First Residence in Month)",ROUND(($J5/40),0),$F5="Subsidized/Partly Subsidized","",$F5="Master Lease","",$F5="ILF (Admin Only)",""),"")</f>
        <v>0</v>
      </c>
      <c r="L5" s="54" cm="1">
        <f t="array" ref="L5">IFERROR(_xlfn.IFS(F5="Partial",I5*K5,F5="Whole","",F5="Partial (Additional to First Residence in Month)",I5*K5,F5="Subsidized/Partly Subsidized","",F5="Master Lease","",F5="ILF (Admin Only)",""),"")</f>
        <v>0</v>
      </c>
      <c r="M5" s="50" t="str" cm="1">
        <f t="array" ref="M5">IFERROR((_xlfn.IFS($B5="SUD-OP","$0",$F5="Partial","$40",$F5="Partial (Additional to First Residence in Month)","$40",$F5="Whole","$1500",$F5="Subsidized/Partly Subsidized","$0",$F5="Master Lease","$1500",$F5="ILF (Admin Only)","$0")),"")</f>
        <v>$40</v>
      </c>
      <c r="N5" s="50" t="str" cm="1">
        <f t="array" ref="N5">IFERROR(_xlfn.IFS($B5="SUD-OP","$300",$F5="Whole","$0",$F5="Partial","$300",$F5="Whole","$300",$F5="Partial (Additional to First Residence in Month)","$0",$F5="Subsidized/Partly Subsidized","$300",$F5="Master Lease","$0",$F5="ILF (Admin Only)","$300"),"")</f>
        <v>$300</v>
      </c>
      <c r="O5" s="71" cm="1">
        <f t="array" ref="O5">IFERROR(_xlfn.IFS($B5="SUD-OP",($N5+0),$B5&lt;&gt;"SUD-OP",IFERROR(_xlfn.IFS($F5="Partial",($L5*$M5)+$N5,$F5="Whole",($M5+$N5),$F5="Partial (Additional to First Residence in Month)",$L5*$M5,$F5="Subsidized/Partly Subsidized",($N5+0),$F5="Master Lease",($M5+$N5),$F5="ILF (Admin Only)",(N5+0)),"")),"")</f>
        <v>300</v>
      </c>
      <c r="P5" s="65">
        <f t="shared" si="0"/>
        <v>300</v>
      </c>
      <c r="Q5" s="66"/>
      <c r="R5" s="19"/>
      <c r="S5" s="19"/>
      <c r="T5" s="19"/>
      <c r="U5" s="19"/>
      <c r="V5" s="76" t="str" cm="1">
        <f t="array" ref="V5">IFERROR(_xlfn.IFS(U5&gt;0,ROUND((U5/40),0)),"")</f>
        <v/>
      </c>
      <c r="W5" s="45"/>
      <c r="X5" s="19"/>
      <c r="Y5" s="19"/>
      <c r="Z5" s="19"/>
      <c r="AA5" s="19"/>
      <c r="AB5" s="19"/>
      <c r="AC5" s="40"/>
      <c r="AD5" s="40"/>
      <c r="AE5" s="19"/>
      <c r="AF5" s="19"/>
    </row>
    <row r="6" spans="1:32" ht="18.75" x14ac:dyDescent="0.3">
      <c r="A6" s="15" t="s">
        <v>7</v>
      </c>
      <c r="B6" s="15" t="s">
        <v>8</v>
      </c>
      <c r="C6" s="9" t="s">
        <v>8</v>
      </c>
      <c r="D6" s="9" t="s">
        <v>8</v>
      </c>
      <c r="E6" s="58"/>
      <c r="F6" s="9" t="s">
        <v>56</v>
      </c>
      <c r="G6" s="10">
        <v>46219</v>
      </c>
      <c r="H6" s="10">
        <v>46234</v>
      </c>
      <c r="I6" s="54" cm="1">
        <f t="array" ref="I6">IFERROR(_xlfn.IFS(F6="Partial",(H6-G6)+1,F6="Partial (Additional to first residence in month)",(H6-G6)+1),"")</f>
        <v>16</v>
      </c>
      <c r="J6" s="73"/>
      <c r="K6" s="62" cm="1">
        <f t="array" ref="K6">IFERROR(_xlfn.IFS(AND($J6&gt;=1,$J6&lt;20),1,$F6="Partial",ROUND((J6/40),0),$F6="Whole","",$F6="Partial (Additional to First Residence in Month)",ROUND(($J6/40),0),$F6="Subsidized/Partly Subsidized","",$F6="Master Lease","",$F6="ILF (Admin Only)",""),"")</f>
        <v>0</v>
      </c>
      <c r="L6" s="54" cm="1">
        <f t="array" ref="L6">IFERROR(_xlfn.IFS(F6="Partial",I6*K6,F6="Whole","",F6="Partial (Additional to First Residence in Month)",I6*K6,F6="Subsidized/Partly Subsidized","",F6="Master Lease","",F6="ILF (Admin Only)",""),"")</f>
        <v>0</v>
      </c>
      <c r="M6" s="50" t="str" cm="1">
        <f t="array" ref="M6">IFERROR((_xlfn.IFS($B6="SUD-OP","$0",$F6="Partial","$40",$F6="Partial (Additional to First Residence in Month)","$40",$F6="Whole","$1500",$F6="Subsidized/Partly Subsidized","$0",$F6="Master Lease","$1500",$F6="ILF (Admin Only)","$0")),"")</f>
        <v>$40</v>
      </c>
      <c r="N6" s="50" t="str" cm="1">
        <f t="array" ref="N6">IFERROR(_xlfn.IFS($B6="SUD-OP","$300",$F6="Whole","$0",$F6="Partial","$300",$F6="Whole","$300",$F6="Partial (Additional to First Residence in Month)","$0",$F6="Subsidized/Partly Subsidized","$300",$F6="Master Lease","$0",$F6="ILF (Admin Only)","$300"),"")</f>
        <v>$0</v>
      </c>
      <c r="O6" s="71" cm="1">
        <f t="array" ref="O6">IFERROR(_xlfn.IFS($B6="SUD-OP",($N6+0),$B6&lt;&gt;"SUD-OP",IFERROR(_xlfn.IFS($F6="Partial",($L6*$M6)+$N6,$F6="Whole",($M6+$N6),$F6="Partial (Additional to First Residence in Month)",$L6*$M6,$F6="Subsidized/Partly Subsidized",($N6+0),$F6="Master Lease",($M6+$N6),$F6="ILF (Admin Only)",(N6+0)),"")),"")</f>
        <v>0</v>
      </c>
      <c r="P6" s="65">
        <f t="shared" si="0"/>
        <v>0</v>
      </c>
      <c r="Q6" s="66"/>
      <c r="R6" s="19"/>
      <c r="S6" s="19"/>
      <c r="T6" s="19"/>
      <c r="U6" s="19"/>
      <c r="V6" s="76" t="str" cm="1">
        <f t="array" ref="V6">IFERROR(_xlfn.IFS(U6&gt;0,ROUND((U6/40),0)),"")</f>
        <v/>
      </c>
      <c r="W6" s="45"/>
      <c r="X6" s="19"/>
      <c r="Y6" s="19"/>
      <c r="Z6" s="19"/>
      <c r="AA6" s="19"/>
      <c r="AB6" s="19"/>
      <c r="AC6" s="40"/>
      <c r="AD6" s="40"/>
      <c r="AE6" s="19"/>
      <c r="AF6" s="19"/>
    </row>
    <row r="7" spans="1:32" ht="18.75" x14ac:dyDescent="0.3">
      <c r="A7" s="36"/>
      <c r="B7" s="36"/>
      <c r="C7" s="37"/>
      <c r="D7" s="37"/>
      <c r="E7" s="59"/>
      <c r="F7" s="38"/>
      <c r="G7" s="39"/>
      <c r="H7" s="39"/>
      <c r="I7" s="54" t="str" cm="1">
        <f t="array" ref="I7">IFERROR(_xlfn.IFS(F7="Partial",(H7-G7)+1,F7="Partial (Additional to first residence in month)",(H7-G7)+1),"")</f>
        <v/>
      </c>
      <c r="J7" s="74"/>
      <c r="K7" s="62" t="str" cm="1">
        <f t="array" ref="K7">IFERROR(_xlfn.IFS(AND($J7&gt;=1,$J7&lt;20),1,$F7="Partial",ROUND((J7/40),0),$F7="Whole","",$F7="Partial (Additional to First Residence in Month)",ROUND(($J7/40),0),$F7="Subsidized/Partly Subsidized","",$F7="Master Lease","",$F7="ILF (Admin Only)",""),"")</f>
        <v/>
      </c>
      <c r="L7" s="54" t="str" cm="1">
        <f t="array" ref="L7">IFERROR(_xlfn.IFS(F7="Partial",I7*K7,F7="Whole","",F7="Partial (Additional to First Residence in Month)",I7*K7,F7="Subsidized/Partly Subsidized","",F7="Master Lease","",F7="ILF (Admin Only)",""),"")</f>
        <v/>
      </c>
      <c r="M7" s="71" t="str" cm="1">
        <f t="array" ref="M7">IFERROR((_xlfn.IFS($B7="SUD-OP","$0",$F7="Partial","$40",$F7="Partial (Additional to First Residence in Month)","$40",$F7="Whole","$1500",$F7="Subsidized/Partly Subsidized","$0",$F7="Master Lease","$1500",$F7="ILF (Admin Only)","$0")),"")</f>
        <v/>
      </c>
      <c r="N7" s="50" t="str" cm="1">
        <f t="array" ref="N7">IFERROR(_xlfn.IFS($B7="SUD-OP","$300",$F7="Whole","$0",$F7="Partial","$300",$F7="Whole","$300",$F7="Partial (Additional to First Residence in Month)","$0",$F7="Subsidized/Partly Subsidized","$300",$F7="Master Lease","$0",$F7="ILF (Admin Only)","$300"),"")</f>
        <v/>
      </c>
      <c r="O7" s="71" t="str" cm="1">
        <f t="array" ref="O7">IFERROR(_xlfn.IFS($B7="SUD-OP",($N7+0),$B7&lt;&gt;"SUD-OP",IFERROR(_xlfn.IFS($F7="Partial",($L7*$M7)+$N7,$F7="Whole",($M7+$N7),$F7="Partial (Additional to First Residence in Month)",$L7*$M7,$F7="Subsidized/Partly Subsidized",($N7+0),$F7="Master Lease",($M7+$N7),$F7="ILF (Admin Only)",(N7+0)),"")),"")</f>
        <v/>
      </c>
      <c r="P7" s="71" t="str">
        <f t="shared" si="0"/>
        <v/>
      </c>
      <c r="Q7" s="67"/>
      <c r="R7" s="52"/>
      <c r="S7" s="52"/>
      <c r="T7" s="52"/>
      <c r="U7" s="52"/>
      <c r="V7" s="77" t="str" cm="1">
        <f t="array" ref="V7">IFERROR(_xlfn.IFS(U7&gt;0,ROUND((U7/40),0)),"")</f>
        <v/>
      </c>
      <c r="W7" s="79"/>
      <c r="X7" s="52"/>
      <c r="Y7" s="52"/>
      <c r="Z7" s="52"/>
      <c r="AA7" s="52"/>
      <c r="AB7" s="52"/>
      <c r="AC7" s="53"/>
      <c r="AD7" s="53"/>
      <c r="AE7" s="52"/>
      <c r="AF7" s="52"/>
    </row>
    <row r="8" spans="1:32" ht="18.75" x14ac:dyDescent="0.3">
      <c r="A8" s="36"/>
      <c r="B8" s="36"/>
      <c r="C8" s="37"/>
      <c r="D8" s="37"/>
      <c r="E8" s="59"/>
      <c r="F8" s="38"/>
      <c r="G8" s="39"/>
      <c r="H8" s="39"/>
      <c r="I8" s="54" t="str" cm="1">
        <f t="array" ref="I8">IFERROR(_xlfn.IFS(F8="Partial",(H8-G8)+1,F8="Partial (Additional to first residence in month)",(H8-G8)+1),"")</f>
        <v/>
      </c>
      <c r="J8" s="74"/>
      <c r="K8" s="62" t="str" cm="1">
        <f t="array" ref="K8">IFERROR(_xlfn.IFS(AND($J8&gt;=1,$J8&lt;20),1,$F8="Partial",ROUND((J8/40),0),$F8="Whole","",$F8="Partial (Additional to First Residence in Month)",ROUND(($J8/40),0),$F8="Subsidized/Partly Subsidized","",$F8="Master Lease","",$F8="ILF (Admin Only)",""),"")</f>
        <v/>
      </c>
      <c r="L8" s="54" t="str" cm="1">
        <f t="array" ref="L8">IFERROR(_xlfn.IFS(F8="Partial",I8*K8,F8="Whole","",F8="Partial (Additional to First Residence in Month)",I8*K8,F8="Subsidized/Partly Subsidized","",F8="Master Lease","",F8="ILF (Admin Only)",""),"")</f>
        <v/>
      </c>
      <c r="M8" s="71" t="str" cm="1">
        <f t="array" ref="M8">IFERROR((_xlfn.IFS($B8="SUD-OP","$0",$F8="Partial","$40",$F8="Partial (Additional to First Residence in Month)","$40",$F8="Whole","$1500",$F8="Subsidized/Partly Subsidized","$0",$F8="Master Lease","$1500",$F8="ILF (Admin Only)","$0")),"")</f>
        <v/>
      </c>
      <c r="N8" s="50" t="str" cm="1">
        <f t="array" ref="N8">IFERROR(_xlfn.IFS($B8="SUD-OP","$300",$F8="Whole","$0",$F8="Partial","$300",$F8="Whole","$300",$F8="Partial (Additional to First Residence in Month)","$0",$F8="Subsidized/Partly Subsidized","$300",$F8="Master Lease","$0",$F8="ILF (Admin Only)","$300"),"")</f>
        <v/>
      </c>
      <c r="O8" s="71" t="str" cm="1">
        <f t="array" ref="O8">IFERROR(_xlfn.IFS($B8="SUD-OP",($N8+0),$B8&lt;&gt;"SUD-OP",IFERROR(_xlfn.IFS($F8="Partial",($L8*$M8)+$N8,$F8="Whole",($M8+$N8),$F8="Partial (Additional to First Residence in Month)",$L8*$M8,$F8="Subsidized/Partly Subsidized",($N8+0),$F8="Master Lease",($M8+$N8),$F8="ILF (Admin Only)",(N8+0)),"")),"")</f>
        <v/>
      </c>
      <c r="P8" s="65" t="str">
        <f t="shared" si="0"/>
        <v/>
      </c>
      <c r="Q8" s="67"/>
      <c r="R8" s="52"/>
      <c r="S8" s="52"/>
      <c r="T8" s="52"/>
      <c r="U8" s="52"/>
      <c r="V8" s="77" t="str" cm="1">
        <f t="array" ref="V8">IFERROR(_xlfn.IFS(U8&gt;0,ROUND((U8/40),0)),"")</f>
        <v/>
      </c>
      <c r="W8" s="79"/>
      <c r="X8" s="52"/>
      <c r="Y8" s="52"/>
      <c r="Z8" s="52"/>
      <c r="AA8" s="52"/>
      <c r="AB8" s="52"/>
      <c r="AC8" s="53"/>
      <c r="AD8" s="53"/>
      <c r="AE8" s="52"/>
      <c r="AF8" s="52"/>
    </row>
    <row r="9" spans="1:32" ht="18.75" x14ac:dyDescent="0.3">
      <c r="A9" s="36"/>
      <c r="B9" s="36"/>
      <c r="C9" s="37"/>
      <c r="D9" s="37"/>
      <c r="E9" s="59"/>
      <c r="F9" s="38"/>
      <c r="G9" s="39"/>
      <c r="H9" s="39"/>
      <c r="I9" s="54" t="str" cm="1">
        <f t="array" ref="I9">IFERROR(_xlfn.IFS(F9="Partial",(H9-G9)+1,F9="Partial (Additional to first residence in month)",(H9-G9)+1),"")</f>
        <v/>
      </c>
      <c r="J9" s="74"/>
      <c r="K9" s="62" t="str" cm="1">
        <f t="array" ref="K9">IFERROR(_xlfn.IFS(AND($J9&gt;=1,$J9&lt;20),1,$F9="Partial",ROUND((J9/40),0),$F9="Whole","",$F9="Partial (Additional to First Residence in Month)",ROUND(($J9/40),0),$F9="Subsidized/Partly Subsidized","",$F9="Master Lease","",$F9="ILF (Admin Only)",""),"")</f>
        <v/>
      </c>
      <c r="L9" s="54" t="str" cm="1">
        <f t="array" ref="L9">IFERROR(_xlfn.IFS(F9="Partial",I9*K9,F9="Whole","",F9="Partial (Additional to First Residence in Month)",I9*K9,F9="Subsidized/Partly Subsidized","",F9="Master Lease","",F9="ILF (Admin Only)",""),"")</f>
        <v/>
      </c>
      <c r="M9" s="71" t="str" cm="1">
        <f t="array" ref="M9">IFERROR((_xlfn.IFS($B9="SUD-OP","$0",$F9="Partial","$40",$F9="Partial (Additional to First Residence in Month)","$40",$F9="Whole","$1500",$F9="Subsidized/Partly Subsidized","$0",$F9="Master Lease","$1500",$F9="ILF (Admin Only)","$0")),"")</f>
        <v/>
      </c>
      <c r="N9" s="50" t="str" cm="1">
        <f t="array" ref="N9">IFERROR(_xlfn.IFS($B9="SUD-OP","$300",$F9="Whole","$0",$F9="Partial","$300",$F9="Whole","$300",$F9="Partial (Additional to First Residence in Month)","$0",$F9="Subsidized/Partly Subsidized","$300",$F9="Master Lease","$0",$F9="ILF (Admin Only)","$300"),"")</f>
        <v/>
      </c>
      <c r="O9" s="71" t="str" cm="1">
        <f t="array" ref="O9">IFERROR(_xlfn.IFS($B9="SUD-OP",($N9+0),$B9&lt;&gt;"SUD-OP",IFERROR(_xlfn.IFS($F9="Partial",($L9*$M9)+$N9,$F9="Whole",($M9+$N9),$F9="Partial (Additional to First Residence in Month)",$L9*$M9,$F9="Subsidized/Partly Subsidized",($N9+0),$F9="Master Lease",($M9+$N9),$F9="ILF (Admin Only)",(N9+0)),"")),"")</f>
        <v/>
      </c>
      <c r="P9" s="65" t="str">
        <f t="shared" si="0"/>
        <v/>
      </c>
      <c r="Q9" s="67"/>
      <c r="R9" s="52"/>
      <c r="S9" s="52"/>
      <c r="T9" s="52"/>
      <c r="U9" s="52"/>
      <c r="V9" s="77" t="str" cm="1">
        <f t="array" ref="V9">IFERROR(_xlfn.IFS(U9&gt;0,ROUND((U9/40),0)),"")</f>
        <v/>
      </c>
      <c r="W9" s="79"/>
      <c r="X9" s="52"/>
      <c r="Y9" s="52"/>
      <c r="Z9" s="52"/>
      <c r="AA9" s="52"/>
      <c r="AB9" s="52"/>
      <c r="AC9" s="53"/>
      <c r="AD9" s="53"/>
      <c r="AE9" s="52"/>
      <c r="AF9" s="52"/>
    </row>
    <row r="10" spans="1:32" ht="18.75" x14ac:dyDescent="0.3">
      <c r="A10" s="36"/>
      <c r="B10" s="36"/>
      <c r="C10" s="37"/>
      <c r="D10" s="37"/>
      <c r="E10" s="59"/>
      <c r="F10" s="38"/>
      <c r="G10" s="39"/>
      <c r="H10" s="39"/>
      <c r="I10" s="54" t="str" cm="1">
        <f t="array" ref="I10">IFERROR(_xlfn.IFS(F10="Partial",(H10-G10)+1,F10="Partial (Additional to first residence in month)",(H10-G10)+1),"")</f>
        <v/>
      </c>
      <c r="J10" s="74"/>
      <c r="K10" s="62" t="str" cm="1">
        <f t="array" ref="K10">IFERROR(_xlfn.IFS(AND($J10&gt;=1,$J10&lt;20),1,$F10="Partial",ROUND((J10/40),0),$F10="Whole","",$F10="Partial (Additional to First Residence in Month)",ROUND(($J10/40),0),$F10="Subsidized/Partly Subsidized","",$F10="Master Lease","",$F10="ILF (Admin Only)",""),"")</f>
        <v/>
      </c>
      <c r="L10" s="54" t="str" cm="1">
        <f t="array" ref="L10">IFERROR(_xlfn.IFS(F10="Partial",I10*K10,F10="Whole","",F10="Partial (Additional to First Residence in Month)",I10*K10,F10="Subsidized/Partly Subsidized","",F10="Master Lease","",F10="ILF (Admin Only)",""),"")</f>
        <v/>
      </c>
      <c r="M10" s="71" t="str" cm="1">
        <f t="array" ref="M10">IFERROR((_xlfn.IFS($B10="SUD-OP","$0",$F10="Partial","$40",$F10="Partial (Additional to First Residence in Month)","$40",$F10="Whole","$1500",$F10="Subsidized/Partly Subsidized","$0",$F10="Master Lease","$1500",$F10="ILF (Admin Only)","$0")),"")</f>
        <v/>
      </c>
      <c r="N10" s="50" t="str" cm="1">
        <f t="array" ref="N10">IFERROR(_xlfn.IFS($B10="SUD-OP","$300",$F10="Whole","$0",$F10="Partial","$300",$F10="Whole","$300",$F10="Partial (Additional to First Residence in Month)","$0",$F10="Subsidized/Partly Subsidized","$300",$F10="Master Lease","$0",$F10="ILF (Admin Only)","$300"),"")</f>
        <v/>
      </c>
      <c r="O10" s="71" t="str" cm="1">
        <f t="array" ref="O10">IFERROR(_xlfn.IFS($B10="SUD-OP",($N10+0),$B10&lt;&gt;"SUD-OP",IFERROR(_xlfn.IFS($F10="Partial",($L10*$M10)+$N10,$F10="Whole",($M10+$N10),$F10="Partial (Additional to First Residence in Month)",$L10*$M10,$F10="Subsidized/Partly Subsidized",($N10+0),$F10="Master Lease",($M10+$N10),$F10="ILF (Admin Only)",(N10+0)),"")),"")</f>
        <v/>
      </c>
      <c r="P10" s="65" t="str">
        <f t="shared" si="0"/>
        <v/>
      </c>
      <c r="Q10" s="68"/>
      <c r="R10" s="20"/>
      <c r="S10" s="20"/>
      <c r="T10" s="20"/>
      <c r="U10" s="20"/>
      <c r="V10" s="77" t="str" cm="1">
        <f t="array" ref="V10">IFERROR(_xlfn.IFS(U10&gt;0,ROUND((U10/40),0)),"")</f>
        <v/>
      </c>
      <c r="W10" s="46"/>
      <c r="X10" s="20"/>
      <c r="Y10" s="20"/>
      <c r="Z10" s="20"/>
      <c r="AA10" s="20"/>
      <c r="AB10" s="20"/>
      <c r="AC10" s="41"/>
      <c r="AD10" s="41"/>
      <c r="AE10" s="20"/>
      <c r="AF10" s="20"/>
    </row>
    <row r="11" spans="1:32" ht="18.75" x14ac:dyDescent="0.3">
      <c r="A11" s="56"/>
      <c r="B11" s="56"/>
      <c r="C11" s="37"/>
      <c r="D11" s="37"/>
      <c r="E11" s="59"/>
      <c r="F11" s="38"/>
      <c r="G11" s="39"/>
      <c r="H11" s="39"/>
      <c r="I11" s="54" t="str" cm="1">
        <f t="array" ref="I11">IFERROR(_xlfn.IFS(F11="Partial",(H11-G11)+1,F11="Partial (Additional to first residence in month)",(H11-G11)+1),"")</f>
        <v/>
      </c>
      <c r="J11" s="74"/>
      <c r="K11" s="62" t="str" cm="1">
        <f t="array" ref="K11">IFERROR(_xlfn.IFS(AND($J11&gt;=1,$J11&lt;20),1,$F11="Partial",ROUND((J11/40),0),$F11="Whole","",$F11="Partial (Additional to First Residence in Month)",ROUND(($J11/40),0),$F11="Subsidized/Partly Subsidized","",$F11="Master Lease","",$F11="ILF (Admin Only)",""),"")</f>
        <v/>
      </c>
      <c r="L11" s="54" t="str" cm="1">
        <f t="array" ref="L11">IFERROR(_xlfn.IFS(F11="Partial",I11*K11,F11="Whole","",F11="Partial (Additional to First Residence in Month)",I11*K11,F11="Subsidized/Partly Subsidized","",F11="Master Lease","",F11="ILF (Admin Only)",""),"")</f>
        <v/>
      </c>
      <c r="M11" s="71" t="str" cm="1">
        <f t="array" ref="M11">IFERROR((_xlfn.IFS($B11="SUD-OP","$0",$F11="Partial","$40",$F11="Partial (Additional to First Residence in Month)","$40",$F11="Whole","$1500",$F11="Subsidized/Partly Subsidized","$0",$F11="Master Lease","$1500",$F11="ILF (Admin Only)","$0")),"")</f>
        <v/>
      </c>
      <c r="N11" s="50" t="str" cm="1">
        <f t="array" ref="N11">IFERROR(_xlfn.IFS($B11="SUD-OP","$300",$F11="Whole","$0",$F11="Partial","$300",$F11="Whole","$300",$F11="Partial (Additional to First Residence in Month)","$0",$F11="Subsidized/Partly Subsidized","$300",$F11="Master Lease","$0",$F11="ILF (Admin Only)","$300"),"")</f>
        <v/>
      </c>
      <c r="O11" s="71" t="str" cm="1">
        <f t="array" ref="O11">IFERROR(_xlfn.IFS($B11="SUD-OP",($N11+0),$B11&lt;&gt;"SUD-OP",IFERROR(_xlfn.IFS($F11="Partial",($L11*$M11)+$N11,$F11="Whole",($M11+$N11),$F11="Partial (Additional to First Residence in Month)",$L11*$M11,$F11="Subsidized/Partly Subsidized",($N11+0),$F11="Master Lease",($M11+$N11),$F11="ILF (Admin Only)",(N11+0)),"")),"")</f>
        <v/>
      </c>
      <c r="P11" s="65" t="str">
        <f t="shared" si="0"/>
        <v/>
      </c>
      <c r="Q11" s="68"/>
      <c r="R11" s="20"/>
      <c r="S11" s="20"/>
      <c r="T11" s="20"/>
      <c r="U11" s="20"/>
      <c r="V11" s="77" t="str" cm="1">
        <f t="array" ref="V11">IFERROR(_xlfn.IFS(U11&gt;0,ROUND((U11/40),0)),"")</f>
        <v/>
      </c>
      <c r="W11" s="46"/>
      <c r="X11" s="20"/>
      <c r="Y11" s="20"/>
      <c r="Z11" s="20"/>
      <c r="AA11" s="20"/>
      <c r="AB11" s="20"/>
      <c r="AC11" s="41"/>
      <c r="AD11" s="41"/>
      <c r="AE11" s="20"/>
      <c r="AF11" s="20"/>
    </row>
    <row r="12" spans="1:32" ht="18.75" x14ac:dyDescent="0.3">
      <c r="A12" s="36"/>
      <c r="B12" s="36"/>
      <c r="C12" s="37"/>
      <c r="D12" s="37"/>
      <c r="E12" s="59"/>
      <c r="F12" s="38"/>
      <c r="G12" s="39"/>
      <c r="H12" s="39"/>
      <c r="I12" s="54" t="str" cm="1">
        <f t="array" ref="I12">IFERROR(_xlfn.IFS(F12="Partial",(H12-G12)+1,F12="Partial (Additional to first residence in month)",(H12-G12)+1),"")</f>
        <v/>
      </c>
      <c r="J12" s="74"/>
      <c r="K12" s="62" t="str" cm="1">
        <f t="array" ref="K12">IFERROR(_xlfn.IFS(AND($J12&gt;=1,$J12&lt;20),1,$F12="Partial",ROUND((J12/40),0),$F12="Whole","",$F12="Partial (Additional to First Residence in Month)",ROUND(($J12/40),0),$F12="Subsidized/Partly Subsidized","",$F12="Master Lease","",$F12="ILF (Admin Only)",""),"")</f>
        <v/>
      </c>
      <c r="L12" s="54" t="str" cm="1">
        <f t="array" ref="L12">IFERROR(_xlfn.IFS(F12="Partial",I12*K12,F12="Whole","",F12="Partial (Additional to First Residence in Month)",I12*K12,F12="Subsidized/Partly Subsidized","",F12="Master Lease","",F12="ILF (Admin Only)",""),"")</f>
        <v/>
      </c>
      <c r="M12" s="71" t="str" cm="1">
        <f t="array" ref="M12">IFERROR((_xlfn.IFS($B12="SUD-OP","$0",$F12="Partial","$40",$F12="Partial (Additional to First Residence in Month)","$40",$F12="Whole","$1500",$F12="Subsidized/Partly Subsidized","$0",$F12="Master Lease","$1500",$F12="ILF (Admin Only)","$0")),"")</f>
        <v/>
      </c>
      <c r="N12" s="50" t="str" cm="1">
        <f t="array" ref="N12">IFERROR(_xlfn.IFS($B12="SUD-OP","$300",$F12="Whole","$0",$F12="Partial","$300",$F12="Whole","$300",$F12="Partial (Additional to First Residence in Month)","$0",$F12="Subsidized/Partly Subsidized","$300",$F12="Master Lease","$0",$F12="ILF (Admin Only)","$300"),"")</f>
        <v/>
      </c>
      <c r="O12" s="71" t="str" cm="1">
        <f t="array" ref="O12">IFERROR(_xlfn.IFS($B12="SUD-OP",($N12+0),$B12&lt;&gt;"SUD-OP",IFERROR(_xlfn.IFS($F12="Partial",($L12*$M12)+$N12,$F12="Whole",($M12+$N12),$F12="Partial (Additional to First Residence in Month)",$L12*$M12,$F12="Subsidized/Partly Subsidized",($N12+0),$F12="Master Lease",($M12+$N12),$F12="ILF (Admin Only)",(N12+0)),"")),"")</f>
        <v/>
      </c>
      <c r="P12" s="65" t="str">
        <f t="shared" si="0"/>
        <v/>
      </c>
      <c r="Q12" s="68"/>
      <c r="R12" s="20"/>
      <c r="S12" s="20"/>
      <c r="T12" s="20"/>
      <c r="U12" s="20"/>
      <c r="V12" s="77" t="str" cm="1">
        <f t="array" ref="V12">IFERROR(_xlfn.IFS(U12&gt;0,ROUND((U12/40),0)),"")</f>
        <v/>
      </c>
      <c r="W12" s="46"/>
      <c r="X12" s="20"/>
      <c r="Y12" s="20"/>
      <c r="Z12" s="20"/>
      <c r="AA12" s="20"/>
      <c r="AB12" s="20"/>
      <c r="AC12" s="41"/>
      <c r="AD12" s="41"/>
      <c r="AE12" s="20"/>
      <c r="AF12" s="20"/>
    </row>
    <row r="13" spans="1:32" ht="18.75" x14ac:dyDescent="0.3">
      <c r="A13" s="36"/>
      <c r="B13" s="36"/>
      <c r="C13" s="37"/>
      <c r="D13" s="37"/>
      <c r="E13" s="59"/>
      <c r="F13" s="38"/>
      <c r="G13" s="39"/>
      <c r="H13" s="39"/>
      <c r="I13" s="54" t="str" cm="1">
        <f t="array" ref="I13">IFERROR(_xlfn.IFS(F13="Partial",(H13-G13)+1,F13="Partial (Additional to first residence in month)",(H13-G13)+1),"")</f>
        <v/>
      </c>
      <c r="J13" s="74"/>
      <c r="K13" s="62" t="str" cm="1">
        <f t="array" ref="K13">IFERROR(_xlfn.IFS(AND($J13&gt;=1,$J13&lt;20),1,$F13="Partial",ROUND((J13/40),0),$F13="Whole","",$F13="Partial (Additional to First Residence in Month)",ROUND(($J13/40),0),$F13="Subsidized/Partly Subsidized","",$F13="Master Lease","",$F13="ILF (Admin Only)",""),"")</f>
        <v/>
      </c>
      <c r="L13" s="54" t="str" cm="1">
        <f t="array" ref="L13">IFERROR(_xlfn.IFS(F13="Partial",I13*K13,F13="Whole","",F13="Partial (Additional to First Residence in Month)",I13*K13,F13="Subsidized/Partly Subsidized","",F13="Master Lease","",F13="ILF (Admin Only)",""),"")</f>
        <v/>
      </c>
      <c r="M13" s="71" t="str" cm="1">
        <f t="array" ref="M13">IFERROR((_xlfn.IFS($B13="SUD-OP","$0",$F13="Partial","$40",$F13="Partial (Additional to First Residence in Month)","$40",$F13="Whole","$1500",$F13="Subsidized/Partly Subsidized","$0",$F13="Master Lease","$1500",$F13="ILF (Admin Only)","$0")),"")</f>
        <v/>
      </c>
      <c r="N13" s="50" t="str" cm="1">
        <f t="array" ref="N13">IFERROR(_xlfn.IFS($B13="SUD-OP","$300",$F13="Whole","$0",$F13="Partial","$300",$F13="Whole","$300",$F13="Partial (Additional to First Residence in Month)","$0",$F13="Subsidized/Partly Subsidized","$300",$F13="Master Lease","$0",$F13="ILF (Admin Only)","$300"),"")</f>
        <v/>
      </c>
      <c r="O13" s="71" t="str" cm="1">
        <f t="array" ref="O13">IFERROR(_xlfn.IFS($B13="SUD-OP",($N13+0),$B13&lt;&gt;"SUD-OP",IFERROR(_xlfn.IFS($F13="Partial",($L13*$M13)+$N13,$F13="Whole",($M13+$N13),$F13="Partial (Additional to First Residence in Month)",$L13*$M13,$F13="Subsidized/Partly Subsidized",($N13+0),$F13="Master Lease",($M13+$N13),$F13="ILF (Admin Only)",(N13+0)),"")),"")</f>
        <v/>
      </c>
      <c r="P13" s="65" t="str">
        <f t="shared" si="0"/>
        <v/>
      </c>
      <c r="Q13" s="68"/>
      <c r="R13" s="20"/>
      <c r="S13" s="20"/>
      <c r="T13" s="20"/>
      <c r="U13" s="20"/>
      <c r="V13" s="77" t="str" cm="1">
        <f t="array" ref="V13">IFERROR(_xlfn.IFS(U13&gt;0,ROUND((U13/40),0)),"")</f>
        <v/>
      </c>
      <c r="W13" s="46"/>
      <c r="X13" s="20"/>
      <c r="Y13" s="20"/>
      <c r="Z13" s="20"/>
      <c r="AA13" s="20"/>
      <c r="AB13" s="20"/>
      <c r="AC13" s="41"/>
      <c r="AD13" s="41"/>
      <c r="AE13" s="20"/>
      <c r="AF13" s="20"/>
    </row>
    <row r="14" spans="1:32" ht="18.75" x14ac:dyDescent="0.3">
      <c r="A14" s="36"/>
      <c r="B14" s="36"/>
      <c r="C14" s="37"/>
      <c r="D14" s="37"/>
      <c r="E14" s="59"/>
      <c r="F14" s="38"/>
      <c r="G14" s="39"/>
      <c r="H14" s="39"/>
      <c r="I14" s="54" t="str" cm="1">
        <f t="array" ref="I14">IFERROR(_xlfn.IFS(F14="Partial",(H14-G14)+1,F14="Partial (Additional to first residence in month)",(H14-G14)+1),"")</f>
        <v/>
      </c>
      <c r="J14" s="74"/>
      <c r="K14" s="62" t="str" cm="1">
        <f t="array" ref="K14">IFERROR(_xlfn.IFS(AND($J14&gt;=1,$J14&lt;20),1,$F14="Partial",ROUND((J14/40),0),$F14="Whole","",$F14="Partial (Additional to First Residence in Month)",ROUND(($J14/40),0),$F14="Subsidized/Partly Subsidized","",$F14="Master Lease","",$F14="ILF (Admin Only)",""),"")</f>
        <v/>
      </c>
      <c r="L14" s="54" t="str" cm="1">
        <f t="array" ref="L14">IFERROR(_xlfn.IFS(F14="Partial",I14*K14,F14="Whole","",F14="Partial (Additional to First Residence in Month)",I14*K14,F14="Subsidized/Partly Subsidized","",F14="Master Lease","",F14="ILF (Admin Only)",""),"")</f>
        <v/>
      </c>
      <c r="M14" s="71" t="str" cm="1">
        <f t="array" ref="M14">IFERROR((_xlfn.IFS($B14="SUD-OP","$0",$F14="Partial","$40",$F14="Partial (Additional to First Residence in Month)","$40",$F14="Whole","$1500",$F14="Subsidized/Partly Subsidized","$0",$F14="Master Lease","$1500",$F14="ILF (Admin Only)","$0")),"")</f>
        <v/>
      </c>
      <c r="N14" s="50" t="str" cm="1">
        <f t="array" ref="N14">IFERROR(_xlfn.IFS($B14="SUD-OP","$300",$F14="Whole","$0",$F14="Partial","$300",$F14="Whole","$300",$F14="Partial (Additional to First Residence in Month)","$0",$F14="Subsidized/Partly Subsidized","$300",$F14="Master Lease","$0",$F14="ILF (Admin Only)","$300"),"")</f>
        <v/>
      </c>
      <c r="O14" s="71" t="str" cm="1">
        <f t="array" ref="O14">IFERROR(_xlfn.IFS($B14="SUD-OP",($N14+0),$B14&lt;&gt;"SUD-OP",IFERROR(_xlfn.IFS($F14="Partial",($L14*$M14)+$N14,$F14="Whole",($M14+$N14),$F14="Partial (Additional to First Residence in Month)",$L14*$M14,$F14="Subsidized/Partly Subsidized",($N14+0),$F14="Master Lease",($M14+$N14),$F14="ILF (Admin Only)",(N14+0)),"")),"")</f>
        <v/>
      </c>
      <c r="P14" s="65" t="str">
        <f t="shared" si="0"/>
        <v/>
      </c>
      <c r="Q14" s="68"/>
      <c r="R14" s="20"/>
      <c r="S14" s="20"/>
      <c r="T14" s="20"/>
      <c r="U14" s="20"/>
      <c r="V14" s="77" t="str" cm="1">
        <f t="array" ref="V14">IFERROR(_xlfn.IFS(U14&gt;0,ROUND((U14/40),0)),"")</f>
        <v/>
      </c>
      <c r="W14" s="46"/>
      <c r="X14" s="20"/>
      <c r="Y14" s="20"/>
      <c r="Z14" s="20"/>
      <c r="AA14" s="20"/>
      <c r="AB14" s="20"/>
      <c r="AC14" s="41"/>
      <c r="AD14" s="41"/>
      <c r="AE14" s="20"/>
      <c r="AF14" s="20"/>
    </row>
    <row r="15" spans="1:32" ht="18.75" x14ac:dyDescent="0.3">
      <c r="A15" s="36"/>
      <c r="B15" s="36"/>
      <c r="C15" s="37"/>
      <c r="D15" s="37"/>
      <c r="E15" s="59"/>
      <c r="F15" s="38"/>
      <c r="G15" s="39"/>
      <c r="H15" s="39"/>
      <c r="I15" s="54" t="str" cm="1">
        <f t="array" ref="I15">IFERROR(_xlfn.IFS(F15="Partial",(H15-G15)+1,F15="Partial (Additional to first residence in month)",(H15-G15)+1),"")</f>
        <v/>
      </c>
      <c r="J15" s="74"/>
      <c r="K15" s="62" t="str" cm="1">
        <f t="array" ref="K15">IFERROR(_xlfn.IFS(AND($J15&gt;=1,$J15&lt;20),1,$F15="Partial",ROUND((J15/40),0),$F15="Whole","",$F15="Partial (Additional to First Residence in Month)",ROUND(($J15/40),0),$F15="Subsidized/Partly Subsidized","",$F15="Master Lease","",$F15="ILF (Admin Only)",""),"")</f>
        <v/>
      </c>
      <c r="L15" s="54" t="str" cm="1">
        <f t="array" ref="L15">IFERROR(_xlfn.IFS(F15="Partial",I15*K15,F15="Whole","",F15="Partial (Additional to First Residence in Month)",I15*K15,F15="Subsidized/Partly Subsidized","",F15="Master Lease","",F15="ILF (Admin Only)",""),"")</f>
        <v/>
      </c>
      <c r="M15" s="71" t="str" cm="1">
        <f t="array" ref="M15">IFERROR((_xlfn.IFS($B15="SUD-OP","$0",$F15="Partial","$40",$F15="Partial (Additional to First Residence in Month)","$40",$F15="Whole","$1500",$F15="Subsidized/Partly Subsidized","$0",$F15="Master Lease","$1500",$F15="ILF (Admin Only)","$0")),"")</f>
        <v/>
      </c>
      <c r="N15" s="50" t="str" cm="1">
        <f t="array" ref="N15">IFERROR(_xlfn.IFS($B15="SUD-OP","$300",$F15="Whole","$0",$F15="Partial","$300",$F15="Whole","$300",$F15="Partial (Additional to First Residence in Month)","$0",$F15="Subsidized/Partly Subsidized","$300",$F15="Master Lease","$0",$F15="ILF (Admin Only)","$300"),"")</f>
        <v/>
      </c>
      <c r="O15" s="71" t="str" cm="1">
        <f t="array" ref="O15">IFERROR(_xlfn.IFS($B15="SUD-OP",($N15+0),$B15&lt;&gt;"SUD-OP",IFERROR(_xlfn.IFS($F15="Partial",($L15*$M15)+$N15,$F15="Whole",($M15+$N15),$F15="Partial (Additional to First Residence in Month)",$L15*$M15,$F15="Subsidized/Partly Subsidized",($N15+0),$F15="Master Lease",($M15+$N15),$F15="ILF (Admin Only)",(N15+0)),"")),"")</f>
        <v/>
      </c>
      <c r="P15" s="65" t="str">
        <f t="shared" si="0"/>
        <v/>
      </c>
      <c r="Q15" s="68"/>
      <c r="R15" s="20"/>
      <c r="S15" s="20"/>
      <c r="T15" s="20"/>
      <c r="U15" s="20"/>
      <c r="V15" s="77" t="str" cm="1">
        <f t="array" ref="V15">IFERROR(_xlfn.IFS(U15&gt;0,ROUND((U15/40),0)),"")</f>
        <v/>
      </c>
      <c r="W15" s="46"/>
      <c r="X15" s="20"/>
      <c r="Y15" s="20"/>
      <c r="Z15" s="20"/>
      <c r="AA15" s="20"/>
      <c r="AB15" s="20"/>
      <c r="AC15" s="41"/>
      <c r="AD15" s="41"/>
      <c r="AE15" s="20"/>
      <c r="AF15" s="20"/>
    </row>
    <row r="16" spans="1:32" ht="18.75" x14ac:dyDescent="0.3">
      <c r="A16" s="56"/>
      <c r="B16" s="56"/>
      <c r="C16" s="37"/>
      <c r="D16" s="37"/>
      <c r="E16" s="59"/>
      <c r="F16" s="38"/>
      <c r="G16" s="39"/>
      <c r="H16" s="39"/>
      <c r="I16" s="54" t="str" cm="1">
        <f t="array" ref="I16">IFERROR(_xlfn.IFS(F16="Partial",(H16-G16)+1,F16="Partial (Additional to first residence in month)",(H16-G16)+1),"")</f>
        <v/>
      </c>
      <c r="J16" s="74"/>
      <c r="K16" s="62" t="str" cm="1">
        <f t="array" ref="K16">IFERROR(_xlfn.IFS(AND($J16&gt;=1,$J16&lt;20),1,$F16="Partial",ROUND((J16/40),0),$F16="Whole","",$F16="Partial (Additional to First Residence in Month)",ROUND(($J16/40),0),$F16="Subsidized/Partly Subsidized","",$F16="Master Lease","",$F16="ILF (Admin Only)",""),"")</f>
        <v/>
      </c>
      <c r="L16" s="54" t="str" cm="1">
        <f t="array" ref="L16">IFERROR(_xlfn.IFS(F16="Partial",I16*K16,F16="Whole","",F16="Partial (Additional to First Residence in Month)",I16*K16,F16="Subsidized/Partly Subsidized","",F16="Master Lease","",F16="ILF (Admin Only)",""),"")</f>
        <v/>
      </c>
      <c r="M16" s="71" t="str" cm="1">
        <f t="array" ref="M16">IFERROR((_xlfn.IFS($B16="SUD-OP","$0",$F16="Partial","$40",$F16="Partial (Additional to First Residence in Month)","$40",$F16="Whole","$1500",$F16="Subsidized/Partly Subsidized","$0",$F16="Master Lease","$1500",$F16="ILF (Admin Only)","$0")),"")</f>
        <v/>
      </c>
      <c r="N16" s="50" t="str" cm="1">
        <f t="array" ref="N16">IFERROR(_xlfn.IFS($B16="SUD-OP","$300",$F16="Whole","$0",$F16="Partial","$300",$F16="Whole","$300",$F16="Partial (Additional to First Residence in Month)","$0",$F16="Subsidized/Partly Subsidized","$300",$F16="Master Lease","$0",$F16="ILF (Admin Only)","$300"),"")</f>
        <v/>
      </c>
      <c r="O16" s="71" t="str" cm="1">
        <f t="array" ref="O16">IFERROR(_xlfn.IFS($B16="SUD-OP",($N16+0),$B16&lt;&gt;"SUD-OP",IFERROR(_xlfn.IFS($F16="Partial",($L16*$M16)+$N16,$F16="Whole",($M16+$N16),$F16="Partial (Additional to First Residence in Month)",$L16*$M16,$F16="Subsidized/Partly Subsidized",($N16+0),$F16="Master Lease",($M16+$N16),$F16="ILF (Admin Only)",(N16+0)),"")),"")</f>
        <v/>
      </c>
      <c r="P16" s="65" t="str">
        <f t="shared" si="0"/>
        <v/>
      </c>
      <c r="Q16" s="68"/>
      <c r="R16" s="20"/>
      <c r="S16" s="20"/>
      <c r="T16" s="20"/>
      <c r="U16" s="20"/>
      <c r="V16" s="77" t="str" cm="1">
        <f t="array" ref="V16">IFERROR(_xlfn.IFS(U16&gt;0,ROUND((U16/40),0)),"")</f>
        <v/>
      </c>
      <c r="W16" s="46"/>
      <c r="X16" s="20"/>
      <c r="Y16" s="20"/>
      <c r="Z16" s="20"/>
      <c r="AA16" s="20"/>
      <c r="AB16" s="20"/>
      <c r="AC16" s="41"/>
      <c r="AD16" s="41"/>
      <c r="AE16" s="20"/>
      <c r="AF16" s="20"/>
    </row>
    <row r="17" spans="1:32" ht="18.75" x14ac:dyDescent="0.3">
      <c r="A17" s="57"/>
      <c r="B17" s="57"/>
      <c r="C17" s="11"/>
      <c r="D17" s="11"/>
      <c r="E17" s="60"/>
      <c r="F17" s="20"/>
      <c r="G17" s="22"/>
      <c r="H17" s="22"/>
      <c r="I17" s="54" t="str" cm="1">
        <f t="array" ref="I17">IFERROR(_xlfn.IFS(F17="Partial",(H17-G17)+1,F17="Partial (Additional to first residence in month)",(H17-G17)+1),"")</f>
        <v/>
      </c>
      <c r="J17" s="74"/>
      <c r="K17" s="62" t="str" cm="1">
        <f t="array" ref="K17">IFERROR(_xlfn.IFS(AND($J17&gt;=1,$J17&lt;20),1,$F17="Partial",ROUND((J17/40),0),$F17="Whole","",$F17="Partial (Additional to First Residence in Month)",ROUND(($J17/40),0),$F17="Subsidized/Partly Subsidized","",$F17="Master Lease","",$F17="ILF (Admin Only)",""),"")</f>
        <v/>
      </c>
      <c r="L17" s="54" t="str" cm="1">
        <f t="array" ref="L17">IFERROR(_xlfn.IFS(F17="Partial",I17*K17,F17="Whole","",F17="Partial (Additional to First Residence in Month)",I17*K17,F17="Subsidized/Partly Subsidized","",F17="Master Lease","",F17="ILF (Admin Only)",""),"")</f>
        <v/>
      </c>
      <c r="M17" s="71" t="str" cm="1">
        <f t="array" ref="M17">IFERROR((_xlfn.IFS($B17="SUD-OP","$0",$F17="Partial","$40",$F17="Partial (Additional to First Residence in Month)","$40",$F17="Whole","$1500",$F17="Subsidized/Partly Subsidized","$0",$F17="Master Lease","$1500",$F17="ILF (Admin Only)","$0")),"")</f>
        <v/>
      </c>
      <c r="N17" s="50" t="str" cm="1">
        <f t="array" ref="N17">IFERROR(_xlfn.IFS($B17="SUD-OP","$300",$F17="Whole","$0",$F17="Partial","$300",$F17="Whole","$300",$F17="Partial (Additional to First Residence in Month)","$0",$F17="Subsidized/Partly Subsidized","$300",$F17="Master Lease","$0",$F17="ILF (Admin Only)","$300"),"")</f>
        <v/>
      </c>
      <c r="O17" s="71" t="str" cm="1">
        <f t="array" ref="O17">IFERROR(_xlfn.IFS($B17="SUD-OP",($N17+0),$B17&lt;&gt;"SUD-OP",IFERROR(_xlfn.IFS($F17="Partial",($L17*$M17)+$N17,$F17="Whole",($M17+$N17),$F17="Partial (Additional to First Residence in Month)",$L17*$M17,$F17="Subsidized/Partly Subsidized",($N17+0),$F17="Master Lease",($M17+$N17),$F17="ILF (Admin Only)",(N17+0)),"")),"")</f>
        <v/>
      </c>
      <c r="P17" s="65" t="str">
        <f t="shared" si="0"/>
        <v/>
      </c>
      <c r="Q17" s="68"/>
      <c r="R17" s="20"/>
      <c r="S17" s="20"/>
      <c r="T17" s="20"/>
      <c r="U17" s="20"/>
      <c r="V17" s="77" t="str" cm="1">
        <f t="array" ref="V17">IFERROR(_xlfn.IFS(U17&gt;0,ROUND((U17/40),0)),"")</f>
        <v/>
      </c>
      <c r="W17" s="46"/>
      <c r="X17" s="20"/>
      <c r="Y17" s="20"/>
      <c r="Z17" s="20"/>
      <c r="AA17" s="20"/>
      <c r="AB17" s="20"/>
      <c r="AC17" s="41"/>
      <c r="AD17" s="41"/>
      <c r="AE17" s="20"/>
      <c r="AF17" s="20"/>
    </row>
    <row r="18" spans="1:32" ht="18.75" x14ac:dyDescent="0.3">
      <c r="A18" s="57"/>
      <c r="B18" s="57"/>
      <c r="C18" s="11"/>
      <c r="D18" s="11"/>
      <c r="E18" s="60"/>
      <c r="F18" s="20"/>
      <c r="G18" s="22"/>
      <c r="H18" s="22"/>
      <c r="I18" s="54" t="str" cm="1">
        <f t="array" ref="I18">IFERROR(_xlfn.IFS(F18="Partial",(H18-G18)+1,F18="Partial (Additional to first residence in month)",(H18-G18)+1),"")</f>
        <v/>
      </c>
      <c r="J18" s="74"/>
      <c r="K18" s="62" t="str" cm="1">
        <f t="array" ref="K18">IFERROR(_xlfn.IFS(AND($J18&gt;=1,$J18&lt;20),1,$F18="Partial",ROUND((J18/40),0),$F18="Whole","",$F18="Partial (Additional to First Residence in Month)",ROUND(($J18/40),0),$F18="Subsidized/Partly Subsidized","",$F18="Master Lease","",$F18="ILF (Admin Only)",""),"")</f>
        <v/>
      </c>
      <c r="L18" s="54" t="str" cm="1">
        <f t="array" ref="L18">IFERROR(_xlfn.IFS(F18="Partial",I18*K18,F18="Whole","",F18="Partial (Additional to First Residence in Month)",I18*K18,F18="Subsidized/Partly Subsidized","",F18="Master Lease","",F18="ILF (Admin Only)",""),"")</f>
        <v/>
      </c>
      <c r="M18" s="71" t="str" cm="1">
        <f t="array" ref="M18">IFERROR((_xlfn.IFS($B18="SUD-OP","$0",$F18="Partial","$40",$F18="Partial (Additional to First Residence in Month)","$40",$F18="Whole","$1500",$F18="Subsidized/Partly Subsidized","$0",$F18="Master Lease","$1500",$F18="ILF (Admin Only)","$0")),"")</f>
        <v/>
      </c>
      <c r="N18" s="50" t="str" cm="1">
        <f t="array" ref="N18">IFERROR(_xlfn.IFS($B18="SUD-OP","$300",$F18="Whole","$0",$F18="Partial","$300",$F18="Whole","$300",$F18="Partial (Additional to First Residence in Month)","$0",$F18="Subsidized/Partly Subsidized","$300",$F18="Master Lease","$0",$F18="ILF (Admin Only)","$300"),"")</f>
        <v/>
      </c>
      <c r="O18" s="71" t="str" cm="1">
        <f t="array" ref="O18">IFERROR(_xlfn.IFS($B18="SUD-OP",($N18+0),$B18&lt;&gt;"SUD-OP",IFERROR(_xlfn.IFS($F18="Partial",($L18*$M18)+$N18,$F18="Whole",($M18+$N18),$F18="Partial (Additional to First Residence in Month)",$L18*$M18,$F18="Subsidized/Partly Subsidized",($N18+0),$F18="Master Lease",($M18+$N18),$F18="ILF (Admin Only)",(N18+0)),"")),"")</f>
        <v/>
      </c>
      <c r="P18" s="65" t="str">
        <f t="shared" si="0"/>
        <v/>
      </c>
      <c r="Q18" s="68"/>
      <c r="R18" s="20"/>
      <c r="S18" s="20"/>
      <c r="T18" s="20"/>
      <c r="U18" s="20"/>
      <c r="V18" s="77" t="str" cm="1">
        <f t="array" ref="V18">IFERROR(_xlfn.IFS(U18&gt;0,ROUND((U18/40),0)),"")</f>
        <v/>
      </c>
      <c r="W18" s="46"/>
      <c r="X18" s="20"/>
      <c r="Y18" s="20"/>
      <c r="Z18" s="20"/>
      <c r="AA18" s="20"/>
      <c r="AB18" s="20"/>
      <c r="AC18" s="41"/>
      <c r="AD18" s="41"/>
      <c r="AE18" s="20"/>
      <c r="AF18" s="20"/>
    </row>
    <row r="19" spans="1:32" ht="18.75" x14ac:dyDescent="0.3">
      <c r="A19" s="57"/>
      <c r="B19" s="57"/>
      <c r="C19" s="11"/>
      <c r="D19" s="11"/>
      <c r="E19" s="60"/>
      <c r="F19" s="20"/>
      <c r="G19" s="22"/>
      <c r="H19" s="22"/>
      <c r="I19" s="54" t="str" cm="1">
        <f t="array" ref="I19">IFERROR(_xlfn.IFS(F19="Partial",(H19-G19)+1,F19="Partial (Additional to first residence in month)",(H19-G19)+1),"")</f>
        <v/>
      </c>
      <c r="J19" s="74"/>
      <c r="K19" s="62" t="str" cm="1">
        <f t="array" ref="K19">IFERROR(_xlfn.IFS(AND($J19&gt;=1,$J19&lt;20),1,$F19="Partial",ROUND((J19/40),0),$F19="Whole","",$F19="Partial (Additional to First Residence in Month)",ROUND(($J19/40),0),$F19="Subsidized/Partly Subsidized","",$F19="Master Lease","",$F19="ILF (Admin Only)",""),"")</f>
        <v/>
      </c>
      <c r="L19" s="54" t="str" cm="1">
        <f t="array" ref="L19">IFERROR(_xlfn.IFS(F19="Partial",I19*K19,F19="Whole","",F19="Partial (Additional to First Residence in Month)",I19*K19,F19="Subsidized/Partly Subsidized","",F19="Master Lease","",F19="ILF (Admin Only)",""),"")</f>
        <v/>
      </c>
      <c r="M19" s="71" t="str" cm="1">
        <f t="array" ref="M19">IFERROR((_xlfn.IFS($B19="SUD-OP","$0",$F19="Partial","$40",$F19="Partial (Additional to First Residence in Month)","$40",$F19="Whole","$1500",$F19="Subsidized/Partly Subsidized","$0",$F19="Master Lease","$1500",$F19="ILF (Admin Only)","$0")),"")</f>
        <v/>
      </c>
      <c r="N19" s="50" t="str" cm="1">
        <f t="array" ref="N19">IFERROR(_xlfn.IFS($B19="SUD-OP","$300",$F19="Whole","$0",$F19="Partial","$300",$F19="Whole","$300",$F19="Partial (Additional to First Residence in Month)","$0",$F19="Subsidized/Partly Subsidized","$300",$F19="Master Lease","$0",$F19="ILF (Admin Only)","$300"),"")</f>
        <v/>
      </c>
      <c r="O19" s="71" t="str" cm="1">
        <f t="array" ref="O19">IFERROR(_xlfn.IFS($B19="SUD-OP",($N19+0),$B19&lt;&gt;"SUD-OP",IFERROR(_xlfn.IFS($F19="Partial",($L19*$M19)+$N19,$F19="Whole",($M19+$N19),$F19="Partial (Additional to First Residence in Month)",$L19*$M19,$F19="Subsidized/Partly Subsidized",($N19+0),$F19="Master Lease",($M19+$N19),$F19="ILF (Admin Only)",(N19+0)),"")),"")</f>
        <v/>
      </c>
      <c r="P19" s="65" t="str">
        <f t="shared" si="0"/>
        <v/>
      </c>
      <c r="Q19" s="68"/>
      <c r="R19" s="20"/>
      <c r="S19" s="20"/>
      <c r="T19" s="20"/>
      <c r="U19" s="20"/>
      <c r="V19" s="77" t="str" cm="1">
        <f t="array" ref="V19">IFERROR(_xlfn.IFS(U19&gt;0,ROUND((U19/40),0)),"")</f>
        <v/>
      </c>
      <c r="W19" s="46"/>
      <c r="X19" s="20"/>
      <c r="Y19" s="20"/>
      <c r="Z19" s="20"/>
      <c r="AA19" s="20"/>
      <c r="AB19" s="20"/>
      <c r="AC19" s="41"/>
      <c r="AD19" s="41"/>
      <c r="AE19" s="20"/>
      <c r="AF19" s="20"/>
    </row>
    <row r="20" spans="1:32" ht="18.75" x14ac:dyDescent="0.3">
      <c r="A20" s="57"/>
      <c r="B20" s="57"/>
      <c r="C20" s="11"/>
      <c r="D20" s="11"/>
      <c r="E20" s="60"/>
      <c r="F20" s="20"/>
      <c r="G20" s="22"/>
      <c r="H20" s="22"/>
      <c r="I20" s="54" t="str" cm="1">
        <f t="array" ref="I20">IFERROR(_xlfn.IFS(F20="Partial",(H20-G20)+1,F20="Partial (Additional to first residence in month)",(H20-G20)+1),"")</f>
        <v/>
      </c>
      <c r="J20" s="74"/>
      <c r="K20" s="62" t="str" cm="1">
        <f t="array" ref="K20">IFERROR(_xlfn.IFS(AND($J20&gt;=1,$J20&lt;20),1,$F20="Partial",ROUND((J20/40),0),$F20="Whole","",$F20="Partial (Additional to First Residence in Month)",ROUND(($J20/40),0),$F20="Subsidized/Partly Subsidized","",$F20="Master Lease","",$F20="ILF (Admin Only)",""),"")</f>
        <v/>
      </c>
      <c r="L20" s="54" t="str" cm="1">
        <f t="array" ref="L20">IFERROR(_xlfn.IFS(F20="Partial",I20*K20,F20="Whole","",F20="Partial (Additional to First Residence in Month)",I20*K20,F20="Subsidized/Partly Subsidized","",F20="Master Lease","",F20="ILF (Admin Only)",""),"")</f>
        <v/>
      </c>
      <c r="M20" s="71" t="str" cm="1">
        <f t="array" ref="M20">IFERROR((_xlfn.IFS($B20="SUD-OP","$0",$F20="Partial","$40",$F20="Partial (Additional to First Residence in Month)","$40",$F20="Whole","$1500",$F20="Subsidized/Partly Subsidized","$0",$F20="Master Lease","$1500",$F20="ILF (Admin Only)","$0")),"")</f>
        <v/>
      </c>
      <c r="N20" s="50" t="str" cm="1">
        <f t="array" ref="N20">IFERROR(_xlfn.IFS($B20="SUD-OP","$300",$F20="Whole","$0",$F20="Partial","$300",$F20="Whole","$300",$F20="Partial (Additional to First Residence in Month)","$0",$F20="Subsidized/Partly Subsidized","$300",$F20="Master Lease","$0",$F20="ILF (Admin Only)","$300"),"")</f>
        <v/>
      </c>
      <c r="O20" s="71" t="str" cm="1">
        <f t="array" ref="O20">IFERROR(_xlfn.IFS($B20="SUD-OP",($N20+0),$B20&lt;&gt;"SUD-OP",IFERROR(_xlfn.IFS($F20="Partial",($L20*$M20)+$N20,$F20="Whole",($M20+$N20),$F20="Partial (Additional to First Residence in Month)",$L20*$M20,$F20="Subsidized/Partly Subsidized",($N20+0),$F20="Master Lease",($M20+$N20),$F20="ILF (Admin Only)",(N20+0)),"")),"")</f>
        <v/>
      </c>
      <c r="P20" s="65" t="str">
        <f t="shared" si="0"/>
        <v/>
      </c>
      <c r="Q20" s="68"/>
      <c r="R20" s="20"/>
      <c r="S20" s="20"/>
      <c r="T20" s="20"/>
      <c r="U20" s="20"/>
      <c r="V20" s="77" t="str" cm="1">
        <f t="array" ref="V20">IFERROR(_xlfn.IFS(U20&gt;0,ROUND((U20/40),0)),"")</f>
        <v/>
      </c>
      <c r="W20" s="46"/>
      <c r="X20" s="20"/>
      <c r="Y20" s="20"/>
      <c r="Z20" s="20"/>
      <c r="AA20" s="20"/>
      <c r="AB20" s="20"/>
      <c r="AC20" s="41"/>
      <c r="AD20" s="41"/>
      <c r="AE20" s="20"/>
      <c r="AF20" s="20"/>
    </row>
    <row r="21" spans="1:32" ht="18.75" x14ac:dyDescent="0.3">
      <c r="A21" s="57"/>
      <c r="B21" s="57"/>
      <c r="C21" s="11"/>
      <c r="D21" s="11"/>
      <c r="E21" s="60"/>
      <c r="F21" s="20"/>
      <c r="G21" s="22"/>
      <c r="H21" s="22"/>
      <c r="I21" s="54" t="str" cm="1">
        <f t="array" ref="I21">IFERROR(_xlfn.IFS(F21="Partial",(H21-G21)+1,F21="Partial (Additional to first residence in month)",(H21-G21)+1),"")</f>
        <v/>
      </c>
      <c r="J21" s="74"/>
      <c r="K21" s="62" t="str" cm="1">
        <f t="array" ref="K21">IFERROR(_xlfn.IFS(AND($J21&gt;=1,$J21&lt;20),1,$F21="Partial",ROUND((J21/40),0),$F21="Whole","",$F21="Partial (Additional to First Residence in Month)",ROUND(($J21/40),0),$F21="Subsidized/Partly Subsidized","",$F21="Master Lease","",$F21="ILF (Admin Only)",""),"")</f>
        <v/>
      </c>
      <c r="L21" s="54" t="str" cm="1">
        <f t="array" ref="L21">IFERROR(_xlfn.IFS(F21="Partial",I21*K21,F21="Whole","",F21="Partial (Additional to First Residence in Month)",I21*K21,F21="Subsidized/Partly Subsidized","",F21="Master Lease","",F21="ILF (Admin Only)",""),"")</f>
        <v/>
      </c>
      <c r="M21" s="71" t="str" cm="1">
        <f t="array" ref="M21">IFERROR((_xlfn.IFS($B21="SUD-OP","$0",$F21="Partial","$40",$F21="Partial (Additional to First Residence in Month)","$40",$F21="Whole","$1500",$F21="Subsidized/Partly Subsidized","$0",$F21="Master Lease","$1500",$F21="ILF (Admin Only)","$0")),"")</f>
        <v/>
      </c>
      <c r="N21" s="50" t="str" cm="1">
        <f t="array" ref="N21">IFERROR(_xlfn.IFS($B21="SUD-OP","$300",$F21="Whole","$0",$F21="Partial","$300",$F21="Whole","$300",$F21="Partial (Additional to First Residence in Month)","$0",$F21="Subsidized/Partly Subsidized","$300",$F21="Master Lease","$0",$F21="ILF (Admin Only)","$300"),"")</f>
        <v/>
      </c>
      <c r="O21" s="71" t="str" cm="1">
        <f t="array" ref="O21">IFERROR(_xlfn.IFS($B21="SUD-OP",($N21+0),$B21&lt;&gt;"SUD-OP",IFERROR(_xlfn.IFS($F21="Partial",($L21*$M21)+$N21,$F21="Whole",($M21+$N21),$F21="Partial (Additional to First Residence in Month)",$L21*$M21,$F21="Subsidized/Partly Subsidized",($N21+0),$F21="Master Lease",($M21+$N21),$F21="ILF (Admin Only)",(N21+0)),"")),"")</f>
        <v/>
      </c>
      <c r="P21" s="65" t="str">
        <f t="shared" si="0"/>
        <v/>
      </c>
      <c r="Q21" s="68"/>
      <c r="R21" s="20"/>
      <c r="S21" s="20"/>
      <c r="T21" s="20"/>
      <c r="U21" s="20"/>
      <c r="V21" s="77" t="str" cm="1">
        <f t="array" ref="V21">IFERROR(_xlfn.IFS(U21&gt;0,ROUND((U21/40),0)),"")</f>
        <v/>
      </c>
      <c r="W21" s="46"/>
      <c r="X21" s="20"/>
      <c r="Y21" s="20"/>
      <c r="Z21" s="20"/>
      <c r="AA21" s="20"/>
      <c r="AB21" s="20"/>
      <c r="AC21" s="41"/>
      <c r="AD21" s="41"/>
      <c r="AE21" s="20"/>
      <c r="AF21" s="20"/>
    </row>
    <row r="22" spans="1:32" ht="18.75" x14ac:dyDescent="0.3">
      <c r="A22" s="57"/>
      <c r="B22" s="57"/>
      <c r="C22" s="11"/>
      <c r="D22" s="11"/>
      <c r="E22" s="60"/>
      <c r="F22" s="20"/>
      <c r="G22" s="22"/>
      <c r="H22" s="22"/>
      <c r="I22" s="54" t="str" cm="1">
        <f t="array" ref="I22">IFERROR(_xlfn.IFS(F22="Partial",(H22-G22)+1,F22="Partial (Additional to first residence in month)",(H22-G22)+1),"")</f>
        <v/>
      </c>
      <c r="J22" s="74"/>
      <c r="K22" s="62" t="str" cm="1">
        <f t="array" ref="K22">IFERROR(_xlfn.IFS(AND($J22&gt;=1,$J22&lt;20),1,$F22="Partial",ROUND((J22/40),0),$F22="Whole","",$F22="Partial (Additional to First Residence in Month)",ROUND(($J22/40),0),$F22="Subsidized/Partly Subsidized","",$F22="Master Lease","",$F22="ILF (Admin Only)",""),"")</f>
        <v/>
      </c>
      <c r="L22" s="54" t="str" cm="1">
        <f t="array" ref="L22">IFERROR(_xlfn.IFS(F22="Partial",I22*K22,F22="Whole","",F22="Partial (Additional to First Residence in Month)",I22*K22,F22="Subsidized/Partly Subsidized","",F22="Master Lease","",F22="ILF (Admin Only)",""),"")</f>
        <v/>
      </c>
      <c r="M22" s="71" t="str" cm="1">
        <f t="array" ref="M22">IFERROR((_xlfn.IFS($B22="SUD-OP","$0",$F22="Partial","$40",$F22="Partial (Additional to First Residence in Month)","$40",$F22="Whole","$1500",$F22="Subsidized/Partly Subsidized","$0",$F22="Master Lease","$1500",$F22="ILF (Admin Only)","$0")),"")</f>
        <v/>
      </c>
      <c r="N22" s="50" t="str" cm="1">
        <f t="array" ref="N22">IFERROR(_xlfn.IFS($B22="SUD-OP","$300",$F22="Whole","$0",$F22="Partial","$300",$F22="Whole","$300",$F22="Partial (Additional to First Residence in Month)","$0",$F22="Subsidized/Partly Subsidized","$300",$F22="Master Lease","$0",$F22="ILF (Admin Only)","$300"),"")</f>
        <v/>
      </c>
      <c r="O22" s="71" t="str" cm="1">
        <f t="array" ref="O22">IFERROR(_xlfn.IFS($B22="SUD-OP",($N22+0),$B22&lt;&gt;"SUD-OP",IFERROR(_xlfn.IFS($F22="Partial",($L22*$M22)+$N22,$F22="Whole",($M22+$N22),$F22="Partial (Additional to First Residence in Month)",$L22*$M22,$F22="Subsidized/Partly Subsidized",($N22+0),$F22="Master Lease",($M22+$N22),$F22="ILF (Admin Only)",(N22+0)),"")),"")</f>
        <v/>
      </c>
      <c r="P22" s="65" t="str">
        <f t="shared" si="0"/>
        <v/>
      </c>
      <c r="Q22" s="68"/>
      <c r="R22" s="20"/>
      <c r="S22" s="20"/>
      <c r="T22" s="20"/>
      <c r="U22" s="20"/>
      <c r="V22" s="77" t="str" cm="1">
        <f t="array" ref="V22">IFERROR(_xlfn.IFS(U22&gt;0,ROUND((U22/40),0)),"")</f>
        <v/>
      </c>
      <c r="W22" s="46"/>
      <c r="X22" s="20"/>
      <c r="Y22" s="20"/>
      <c r="Z22" s="20"/>
      <c r="AA22" s="20"/>
      <c r="AB22" s="20"/>
      <c r="AC22" s="41"/>
      <c r="AD22" s="41"/>
      <c r="AE22" s="20"/>
      <c r="AF22" s="20"/>
    </row>
    <row r="23" spans="1:32" ht="18.75" x14ac:dyDescent="0.3">
      <c r="A23" s="57"/>
      <c r="B23" s="57"/>
      <c r="C23" s="11"/>
      <c r="D23" s="11"/>
      <c r="E23" s="60"/>
      <c r="F23" s="20"/>
      <c r="G23" s="22"/>
      <c r="H23" s="22"/>
      <c r="I23" s="54" t="str" cm="1">
        <f t="array" ref="I23">IFERROR(_xlfn.IFS(F23="Partial",(H23-G23)+1,F23="Partial (Additional to first residence in month)",(H23-G23)+1),"")</f>
        <v/>
      </c>
      <c r="J23" s="74"/>
      <c r="K23" s="62" t="str" cm="1">
        <f t="array" ref="K23">IFERROR(_xlfn.IFS(AND($J23&gt;=1,$J23&lt;20),1,$F23="Partial",ROUND((J23/40),0),$F23="Whole","",$F23="Partial (Additional to First Residence in Month)",ROUND(($J23/40),0),$F23="Subsidized/Partly Subsidized","",$F23="Master Lease","",$F23="ILF (Admin Only)",""),"")</f>
        <v/>
      </c>
      <c r="L23" s="54" t="str" cm="1">
        <f t="array" ref="L23">IFERROR(_xlfn.IFS(F23="Partial",I23*K23,F23="Whole","",F23="Partial (Additional to First Residence in Month)",I23*K23,F23="Subsidized/Partly Subsidized","",F23="Master Lease","",F23="ILF (Admin Only)",""),"")</f>
        <v/>
      </c>
      <c r="M23" s="71" t="str" cm="1">
        <f t="array" ref="M23">IFERROR((_xlfn.IFS($B23="SUD-OP","$0",$F23="Partial","$40",$F23="Partial (Additional to First Residence in Month)","$40",$F23="Whole","$1500",$F23="Subsidized/Partly Subsidized","$0",$F23="Master Lease","$1500",$F23="ILF (Admin Only)","$0")),"")</f>
        <v/>
      </c>
      <c r="N23" s="50" t="str" cm="1">
        <f t="array" ref="N23">IFERROR(_xlfn.IFS($B23="SUD-OP","$300",$F23="Whole","$0",$F23="Partial","$300",$F23="Whole","$300",$F23="Partial (Additional to First Residence in Month)","$0",$F23="Subsidized/Partly Subsidized","$300",$F23="Master Lease","$0",$F23="ILF (Admin Only)","$300"),"")</f>
        <v/>
      </c>
      <c r="O23" s="71" t="str" cm="1">
        <f t="array" ref="O23">IFERROR(_xlfn.IFS($B23="SUD-OP",($N23+0),$B23&lt;&gt;"SUD-OP",IFERROR(_xlfn.IFS($F23="Partial",($L23*$M23)+$N23,$F23="Whole",($M23+$N23),$F23="Partial (Additional to First Residence in Month)",$L23*$M23,$F23="Subsidized/Partly Subsidized",($N23+0),$F23="Master Lease",($M23+$N23),$F23="ILF (Admin Only)",(N23+0)),"")),"")</f>
        <v/>
      </c>
      <c r="P23" s="65" t="str">
        <f t="shared" si="0"/>
        <v/>
      </c>
      <c r="Q23" s="68"/>
      <c r="R23" s="20"/>
      <c r="S23" s="20"/>
      <c r="T23" s="20"/>
      <c r="U23" s="20"/>
      <c r="V23" s="77" t="str" cm="1">
        <f t="array" ref="V23">IFERROR(_xlfn.IFS(U23&gt;0,ROUND((U23/40),0)),"")</f>
        <v/>
      </c>
      <c r="W23" s="46"/>
      <c r="X23" s="20"/>
      <c r="Y23" s="20"/>
      <c r="Z23" s="20"/>
      <c r="AA23" s="20"/>
      <c r="AB23" s="20"/>
      <c r="AC23" s="41"/>
      <c r="AD23" s="41"/>
      <c r="AE23" s="20"/>
      <c r="AF23" s="20"/>
    </row>
    <row r="24" spans="1:32" ht="18.75" x14ac:dyDescent="0.3">
      <c r="A24" s="57"/>
      <c r="B24" s="57"/>
      <c r="C24" s="11"/>
      <c r="D24" s="11"/>
      <c r="E24" s="60"/>
      <c r="F24" s="20"/>
      <c r="G24" s="22"/>
      <c r="H24" s="22"/>
      <c r="I24" s="54" t="str" cm="1">
        <f t="array" ref="I24">IFERROR(_xlfn.IFS(F24="Partial",(H24-G24)+1,F24="Partial (Additional to first residence in month)",(H24-G24)+1),"")</f>
        <v/>
      </c>
      <c r="J24" s="74"/>
      <c r="K24" s="62" t="str" cm="1">
        <f t="array" ref="K24">IFERROR(_xlfn.IFS(AND($J24&gt;=1,$J24&lt;20),1,$F24="Partial",ROUND((J24/40),0),$F24="Whole","",$F24="Partial (Additional to First Residence in Month)",ROUND(($J24/40),0),$F24="Subsidized/Partly Subsidized","",$F24="Master Lease","",$F24="ILF (Admin Only)",""),"")</f>
        <v/>
      </c>
      <c r="L24" s="54" t="str" cm="1">
        <f t="array" ref="L24">IFERROR(_xlfn.IFS(F24="Partial",I24*K24,F24="Whole","",F24="Partial (Additional to First Residence in Month)",I24*K24,F24="Subsidized/Partly Subsidized","",F24="Master Lease","",F24="ILF (Admin Only)",""),"")</f>
        <v/>
      </c>
      <c r="M24" s="71" t="str" cm="1">
        <f t="array" ref="M24">IFERROR((_xlfn.IFS($B24="SUD-OP","$0",$F24="Partial","$40",$F24="Partial (Additional to First Residence in Month)","$40",$F24="Whole","$1500",$F24="Subsidized/Partly Subsidized","$0",$F24="Master Lease","$1500",$F24="ILF (Admin Only)","$0")),"")</f>
        <v/>
      </c>
      <c r="N24" s="50" t="str" cm="1">
        <f t="array" ref="N24">IFERROR(_xlfn.IFS($B24="SUD-OP","$300",$F24="Whole","$0",$F24="Partial","$300",$F24="Whole","$300",$F24="Partial (Additional to First Residence in Month)","$0",$F24="Subsidized/Partly Subsidized","$300",$F24="Master Lease","$0",$F24="ILF (Admin Only)","$300"),"")</f>
        <v/>
      </c>
      <c r="O24" s="71" t="str" cm="1">
        <f t="array" ref="O24">IFERROR(_xlfn.IFS($B24="SUD-OP",($N24+0),$B24&lt;&gt;"SUD-OP",IFERROR(_xlfn.IFS($F24="Partial",($L24*$M24)+$N24,$F24="Whole",($M24+$N24),$F24="Partial (Additional to First Residence in Month)",$L24*$M24,$F24="Subsidized/Partly Subsidized",($N24+0),$F24="Master Lease",($M24+$N24),$F24="ILF (Admin Only)",(N24+0)),"")),"")</f>
        <v/>
      </c>
      <c r="P24" s="65" t="str">
        <f t="shared" si="0"/>
        <v/>
      </c>
      <c r="Q24" s="68"/>
      <c r="R24" s="20"/>
      <c r="S24" s="20"/>
      <c r="T24" s="20"/>
      <c r="U24" s="20"/>
      <c r="V24" s="77" t="str" cm="1">
        <f t="array" ref="V24">IFERROR(_xlfn.IFS(U24&gt;0,ROUND((U24/40),0)),"")</f>
        <v/>
      </c>
      <c r="W24" s="46"/>
      <c r="X24" s="20"/>
      <c r="Y24" s="20"/>
      <c r="Z24" s="20"/>
      <c r="AA24" s="20"/>
      <c r="AB24" s="20"/>
      <c r="AC24" s="41"/>
      <c r="AD24" s="41"/>
      <c r="AE24" s="20"/>
      <c r="AF24" s="20"/>
    </row>
    <row r="25" spans="1:32" ht="18.75" x14ac:dyDescent="0.3">
      <c r="A25" s="57"/>
      <c r="B25" s="57"/>
      <c r="C25" s="11"/>
      <c r="D25" s="11"/>
      <c r="E25" s="60"/>
      <c r="F25" s="20"/>
      <c r="G25" s="22"/>
      <c r="H25" s="22"/>
      <c r="I25" s="54" t="str" cm="1">
        <f t="array" ref="I25">IFERROR(_xlfn.IFS(F25="Partial",(H25-G25)+1,F25="Partial (Additional to first residence in month)",(H25-G25)+1),"")</f>
        <v/>
      </c>
      <c r="J25" s="74"/>
      <c r="K25" s="62" t="str" cm="1">
        <f t="array" ref="K25">IFERROR(_xlfn.IFS(AND($J25&gt;=1,$J25&lt;20),1,$F25="Partial",ROUND((J25/40),0),$F25="Whole","",$F25="Partial (Additional to First Residence in Month)",ROUND(($J25/40),0),$F25="Subsidized/Partly Subsidized","",$F25="Master Lease","",$F25="ILF (Admin Only)",""),"")</f>
        <v/>
      </c>
      <c r="L25" s="54" t="str" cm="1">
        <f t="array" ref="L25">IFERROR(_xlfn.IFS(F25="Partial",I25*K25,F25="Whole","",F25="Partial (Additional to First Residence in Month)",I25*K25,F25="Subsidized/Partly Subsidized","",F25="Master Lease","",F25="ILF (Admin Only)",""),"")</f>
        <v/>
      </c>
      <c r="M25" s="71" t="str" cm="1">
        <f t="array" ref="M25">IFERROR((_xlfn.IFS($B25="SUD-OP","$0",$F25="Partial","$40",$F25="Partial (Additional to First Residence in Month)","$40",$F25="Whole","$1500",$F25="Subsidized/Partly Subsidized","$0",$F25="Master Lease","$1500",$F25="ILF (Admin Only)","$0")),"")</f>
        <v/>
      </c>
      <c r="N25" s="50" t="str" cm="1">
        <f t="array" ref="N25">IFERROR(_xlfn.IFS($B25="SUD-OP","$300",$F25="Whole","$0",$F25="Partial","$300",$F25="Whole","$300",$F25="Partial (Additional to First Residence in Month)","$0",$F25="Subsidized/Partly Subsidized","$300",$F25="Master Lease","$0",$F25="ILF (Admin Only)","$300"),"")</f>
        <v/>
      </c>
      <c r="O25" s="71" t="str" cm="1">
        <f t="array" ref="O25">IFERROR(_xlfn.IFS($B25="SUD-OP",($N25+0),$B25&lt;&gt;"SUD-OP",IFERROR(_xlfn.IFS($F25="Partial",($L25*$M25)+$N25,$F25="Whole",($M25+$N25),$F25="Partial (Additional to First Residence in Month)",$L25*$M25,$F25="Subsidized/Partly Subsidized",($N25+0),$F25="Master Lease",($M25+$N25),$F25="ILF (Admin Only)",(N25+0)),"")),"")</f>
        <v/>
      </c>
      <c r="P25" s="65" t="str">
        <f t="shared" si="0"/>
        <v/>
      </c>
      <c r="Q25" s="68"/>
      <c r="R25" s="20"/>
      <c r="S25" s="20"/>
      <c r="T25" s="20"/>
      <c r="U25" s="20"/>
      <c r="V25" s="77" t="str" cm="1">
        <f t="array" ref="V25">IFERROR(_xlfn.IFS(U25&gt;0,ROUND((U25/40),0)),"")</f>
        <v/>
      </c>
      <c r="W25" s="46"/>
      <c r="X25" s="20"/>
      <c r="Y25" s="20"/>
      <c r="Z25" s="20"/>
      <c r="AA25" s="20"/>
      <c r="AB25" s="20"/>
      <c r="AC25" s="41"/>
      <c r="AD25" s="41"/>
      <c r="AE25" s="20"/>
      <c r="AF25" s="20"/>
    </row>
    <row r="26" spans="1:32" ht="18.75" x14ac:dyDescent="0.3">
      <c r="A26" s="57"/>
      <c r="B26" s="57"/>
      <c r="C26" s="11"/>
      <c r="D26" s="11"/>
      <c r="E26" s="60"/>
      <c r="F26" s="20"/>
      <c r="G26" s="22"/>
      <c r="H26" s="22"/>
      <c r="I26" s="54" t="str" cm="1">
        <f t="array" ref="I26">IFERROR(_xlfn.IFS(F26="Partial",(H26-G26)+1,F26="Partial (Additional to first residence in month)",(H26-G26)+1),"")</f>
        <v/>
      </c>
      <c r="J26" s="74"/>
      <c r="K26" s="62" t="str" cm="1">
        <f t="array" ref="K26">IFERROR(_xlfn.IFS(AND($J26&gt;=1,$J26&lt;20),1,$F26="Partial",ROUND((J26/40),0),$F26="Whole","",$F26="Partial (Additional to First Residence in Month)",ROUND(($J26/40),0),$F26="Subsidized/Partly Subsidized","",$F26="Master Lease","",$F26="ILF (Admin Only)",""),"")</f>
        <v/>
      </c>
      <c r="L26" s="54" t="str" cm="1">
        <f t="array" ref="L26">IFERROR(_xlfn.IFS(F26="Partial",I26*K26,F26="Whole","",F26="Partial (Additional to First Residence in Month)",I26*K26,F26="Subsidized/Partly Subsidized","",F26="Master Lease","",F26="ILF (Admin Only)",""),"")</f>
        <v/>
      </c>
      <c r="M26" s="71" t="str" cm="1">
        <f t="array" ref="M26">IFERROR((_xlfn.IFS($B26="SUD-OP","$0",$F26="Partial","$40",$F26="Partial (Additional to First Residence in Month)","$40",$F26="Whole","$1500",$F26="Subsidized/Partly Subsidized","$0",$F26="Master Lease","$1500",$F26="ILF (Admin Only)","$0")),"")</f>
        <v/>
      </c>
      <c r="N26" s="50" t="str" cm="1">
        <f t="array" ref="N26">IFERROR(_xlfn.IFS($B26="SUD-OP","$300",$F26="Whole","$0",$F26="Partial","$300",$F26="Whole","$300",$F26="Partial (Additional to First Residence in Month)","$0",$F26="Subsidized/Partly Subsidized","$300",$F26="Master Lease","$0",$F26="ILF (Admin Only)","$300"),"")</f>
        <v/>
      </c>
      <c r="O26" s="71" t="str" cm="1">
        <f t="array" ref="O26">IFERROR(_xlfn.IFS($B26="SUD-OP",($N26+0),$B26&lt;&gt;"SUD-OP",IFERROR(_xlfn.IFS($F26="Partial",($L26*$M26)+$N26,$F26="Whole",($M26+$N26),$F26="Partial (Additional to First Residence in Month)",$L26*$M26,$F26="Subsidized/Partly Subsidized",($N26+0),$F26="Master Lease",($M26+$N26),$F26="ILF (Admin Only)",(N26+0)),"")),"")</f>
        <v/>
      </c>
      <c r="P26" s="65" t="str">
        <f t="shared" si="0"/>
        <v/>
      </c>
      <c r="Q26" s="68"/>
      <c r="R26" s="20"/>
      <c r="S26" s="20"/>
      <c r="T26" s="20"/>
      <c r="U26" s="20"/>
      <c r="V26" s="77" t="str" cm="1">
        <f t="array" ref="V26">IFERROR(_xlfn.IFS(U26&gt;0,ROUND((U26/40),0)),"")</f>
        <v/>
      </c>
      <c r="W26" s="46"/>
      <c r="X26" s="20"/>
      <c r="Y26" s="20"/>
      <c r="Z26" s="20"/>
      <c r="AA26" s="20"/>
      <c r="AB26" s="20"/>
      <c r="AC26" s="41"/>
      <c r="AD26" s="41"/>
      <c r="AE26" s="20"/>
      <c r="AF26" s="20"/>
    </row>
    <row r="27" spans="1:32" ht="18.75" x14ac:dyDescent="0.3">
      <c r="A27" s="57"/>
      <c r="B27" s="57"/>
      <c r="C27" s="11"/>
      <c r="D27" s="11"/>
      <c r="E27" s="60"/>
      <c r="F27" s="20"/>
      <c r="G27" s="22"/>
      <c r="H27" s="22"/>
      <c r="I27" s="54" t="str" cm="1">
        <f t="array" ref="I27">IFERROR(_xlfn.IFS(F27="Partial",(H27-G27)+1,F27="Partial (Additional to first residence in month)",(H27-G27)+1),"")</f>
        <v/>
      </c>
      <c r="J27" s="74"/>
      <c r="K27" s="62" t="str" cm="1">
        <f t="array" ref="K27">IFERROR(_xlfn.IFS(AND($J27&gt;=1,$J27&lt;20),1,$F27="Partial",ROUND((J27/40),0),$F27="Whole","",$F27="Partial (Additional to First Residence in Month)",ROUND(($J27/40),0),$F27="Subsidized/Partly Subsidized","",$F27="Master Lease","",$F27="ILF (Admin Only)",""),"")</f>
        <v/>
      </c>
      <c r="L27" s="54" t="str" cm="1">
        <f t="array" ref="L27">IFERROR(_xlfn.IFS(F27="Partial",I27*K27,F27="Whole","",F27="Partial (Additional to First Residence in Month)",I27*K27,F27="Subsidized/Partly Subsidized","",F27="Master Lease","",F27="ILF (Admin Only)",""),"")</f>
        <v/>
      </c>
      <c r="M27" s="71" t="str" cm="1">
        <f t="array" ref="M27">IFERROR((_xlfn.IFS($B27="SUD-OP","$0",$F27="Partial","$40",$F27="Partial (Additional to First Residence in Month)","$40",$F27="Whole","$1500",$F27="Subsidized/Partly Subsidized","$0",$F27="Master Lease","$1500",$F27="ILF (Admin Only)","$0")),"")</f>
        <v/>
      </c>
      <c r="N27" s="50" t="str" cm="1">
        <f t="array" ref="N27">IFERROR(_xlfn.IFS($B27="SUD-OP","$300",$F27="Whole","$0",$F27="Partial","$300",$F27="Whole","$300",$F27="Partial (Additional to First Residence in Month)","$0",$F27="Subsidized/Partly Subsidized","$300",$F27="Master Lease","$0",$F27="ILF (Admin Only)","$300"),"")</f>
        <v/>
      </c>
      <c r="O27" s="71" t="str" cm="1">
        <f t="array" ref="O27">IFERROR(_xlfn.IFS($B27="SUD-OP",($N27+0),$B27&lt;&gt;"SUD-OP",IFERROR(_xlfn.IFS($F27="Partial",($L27*$M27)+$N27,$F27="Whole",($M27+$N27),$F27="Partial (Additional to First Residence in Month)",$L27*$M27,$F27="Subsidized/Partly Subsidized",($N27+0),$F27="Master Lease",($M27+$N27),$F27="ILF (Admin Only)",(N27+0)),"")),"")</f>
        <v/>
      </c>
      <c r="P27" s="65" t="str">
        <f t="shared" si="0"/>
        <v/>
      </c>
      <c r="Q27" s="68"/>
      <c r="R27" s="20"/>
      <c r="S27" s="20"/>
      <c r="T27" s="20"/>
      <c r="U27" s="20"/>
      <c r="V27" s="77" t="str" cm="1">
        <f t="array" ref="V27">IFERROR(_xlfn.IFS(U27&gt;0,ROUND((U27/40),0)),"")</f>
        <v/>
      </c>
      <c r="W27" s="46"/>
      <c r="X27" s="20"/>
      <c r="Y27" s="20"/>
      <c r="Z27" s="20"/>
      <c r="AA27" s="20"/>
      <c r="AB27" s="20"/>
      <c r="AC27" s="41"/>
      <c r="AD27" s="41"/>
      <c r="AE27" s="20"/>
      <c r="AF27" s="20"/>
    </row>
    <row r="28" spans="1:32" ht="18.75" x14ac:dyDescent="0.3">
      <c r="A28" s="57"/>
      <c r="B28" s="57"/>
      <c r="C28" s="11"/>
      <c r="D28" s="11"/>
      <c r="E28" s="60"/>
      <c r="F28" s="20"/>
      <c r="G28" s="22"/>
      <c r="H28" s="22"/>
      <c r="I28" s="54" t="str" cm="1">
        <f t="array" ref="I28">IFERROR(_xlfn.IFS(F28="Partial",(H28-G28)+1,F28="Partial (Additional to first residence in month)",(H28-G28)+1),"")</f>
        <v/>
      </c>
      <c r="J28" s="74"/>
      <c r="K28" s="62" t="str" cm="1">
        <f t="array" ref="K28">IFERROR(_xlfn.IFS(AND($J28&gt;=1,$J28&lt;20),1,$F28="Partial",ROUND((J28/40),0),$F28="Whole","",$F28="Partial (Additional to First Residence in Month)",ROUND(($J28/40),0),$F28="Subsidized/Partly Subsidized","",$F28="Master Lease","",$F28="ILF (Admin Only)",""),"")</f>
        <v/>
      </c>
      <c r="L28" s="54" t="str" cm="1">
        <f t="array" ref="L28">IFERROR(_xlfn.IFS(F28="Partial",I28*K28,F28="Whole","",F28="Partial (Additional to First Residence in Month)",I28*K28,F28="Subsidized/Partly Subsidized","",F28="Master Lease","",F28="ILF (Admin Only)",""),"")</f>
        <v/>
      </c>
      <c r="M28" s="71" t="str" cm="1">
        <f t="array" ref="M28">IFERROR((_xlfn.IFS($B28="SUD-OP","$0",$F28="Partial","$40",$F28="Partial (Additional to First Residence in Month)","$40",$F28="Whole","$1500",$F28="Subsidized/Partly Subsidized","$0",$F28="Master Lease","$1500",$F28="ILF (Admin Only)","$0")),"")</f>
        <v/>
      </c>
      <c r="N28" s="50" t="str" cm="1">
        <f t="array" ref="N28">IFERROR(_xlfn.IFS($B28="SUD-OP","$300",$F28="Whole","$0",$F28="Partial","$300",$F28="Whole","$300",$F28="Partial (Additional to First Residence in Month)","$0",$F28="Subsidized/Partly Subsidized","$300",$F28="Master Lease","$0",$F28="ILF (Admin Only)","$300"),"")</f>
        <v/>
      </c>
      <c r="O28" s="71" t="str" cm="1">
        <f t="array" ref="O28">IFERROR(_xlfn.IFS($B28="SUD-OP",($N28+0),$B28&lt;&gt;"SUD-OP",IFERROR(_xlfn.IFS($F28="Partial",($L28*$M28)+$N28,$F28="Whole",($M28+$N28),$F28="Partial (Additional to First Residence in Month)",$L28*$M28,$F28="Subsidized/Partly Subsidized",($N28+0),$F28="Master Lease",($M28+$N28),$F28="ILF (Admin Only)",(N28+0)),"")),"")</f>
        <v/>
      </c>
      <c r="P28" s="65" t="str">
        <f t="shared" si="0"/>
        <v/>
      </c>
      <c r="Q28" s="68"/>
      <c r="R28" s="20"/>
      <c r="S28" s="20"/>
      <c r="T28" s="20"/>
      <c r="U28" s="20"/>
      <c r="V28" s="77" t="str" cm="1">
        <f t="array" ref="V28">IFERROR(_xlfn.IFS(U28&gt;0,ROUND((U28/40),0)),"")</f>
        <v/>
      </c>
      <c r="W28" s="46"/>
      <c r="X28" s="20"/>
      <c r="Y28" s="20"/>
      <c r="Z28" s="20"/>
      <c r="AA28" s="20"/>
      <c r="AB28" s="20"/>
      <c r="AC28" s="41"/>
      <c r="AD28" s="41"/>
      <c r="AE28" s="20"/>
      <c r="AF28" s="20"/>
    </row>
    <row r="29" spans="1:32" ht="18.75" x14ac:dyDescent="0.3">
      <c r="A29" s="57"/>
      <c r="B29" s="57"/>
      <c r="C29" s="11"/>
      <c r="D29" s="11"/>
      <c r="E29" s="60"/>
      <c r="F29" s="20"/>
      <c r="G29" s="22"/>
      <c r="H29" s="22"/>
      <c r="I29" s="54" t="str" cm="1">
        <f t="array" ref="I29">IFERROR(_xlfn.IFS(F29="Partial",(H29-G29)+1,F29="Partial (Additional to first residence in month)",(H29-G29)+1),"")</f>
        <v/>
      </c>
      <c r="J29" s="74"/>
      <c r="K29" s="62" t="str" cm="1">
        <f t="array" ref="K29">IFERROR(_xlfn.IFS(AND($J29&gt;=1,$J29&lt;20),1,$F29="Partial",ROUND((J29/40),0),$F29="Whole","",$F29="Partial (Additional to First Residence in Month)",ROUND(($J29/40),0),$F29="Subsidized/Partly Subsidized","",$F29="Master Lease","",$F29="ILF (Admin Only)",""),"")</f>
        <v/>
      </c>
      <c r="L29" s="54" t="str" cm="1">
        <f t="array" ref="L29">IFERROR(_xlfn.IFS(F29="Partial",I29*K29,F29="Whole","",F29="Partial (Additional to First Residence in Month)",I29*K29,F29="Subsidized/Partly Subsidized","",F29="Master Lease","",F29="ILF (Admin Only)",""),"")</f>
        <v/>
      </c>
      <c r="M29" s="71" t="str" cm="1">
        <f t="array" ref="M29">IFERROR((_xlfn.IFS($B29="SUD-OP","$0",$F29="Partial","$40",$F29="Partial (Additional to First Residence in Month)","$40",$F29="Whole","$1500",$F29="Subsidized/Partly Subsidized","$0",$F29="Master Lease","$1500",$F29="ILF (Admin Only)","$0")),"")</f>
        <v/>
      </c>
      <c r="N29" s="50" t="str" cm="1">
        <f t="array" ref="N29">IFERROR(_xlfn.IFS($B29="SUD-OP","$300",$F29="Whole","$0",$F29="Partial","$300",$F29="Whole","$300",$F29="Partial (Additional to First Residence in Month)","$0",$F29="Subsidized/Partly Subsidized","$300",$F29="Master Lease","$0",$F29="ILF (Admin Only)","$300"),"")</f>
        <v/>
      </c>
      <c r="O29" s="71" t="str" cm="1">
        <f t="array" ref="O29">IFERROR(_xlfn.IFS($B29="SUD-OP",($N29+0),$B29&lt;&gt;"SUD-OP",IFERROR(_xlfn.IFS($F29="Partial",($L29*$M29)+$N29,$F29="Whole",($M29+$N29),$F29="Partial (Additional to First Residence in Month)",$L29*$M29,$F29="Subsidized/Partly Subsidized",($N29+0),$F29="Master Lease",($M29+$N29),$F29="ILF (Admin Only)",(N29+0)),"")),"")</f>
        <v/>
      </c>
      <c r="P29" s="65" t="str">
        <f t="shared" si="0"/>
        <v/>
      </c>
      <c r="Q29" s="68"/>
      <c r="R29" s="20"/>
      <c r="S29" s="20"/>
      <c r="T29" s="20"/>
      <c r="U29" s="20"/>
      <c r="V29" s="77" t="str" cm="1">
        <f t="array" ref="V29">IFERROR(_xlfn.IFS(U29&gt;0,ROUND((U29/40),0)),"")</f>
        <v/>
      </c>
      <c r="W29" s="46"/>
      <c r="X29" s="20"/>
      <c r="Y29" s="20"/>
      <c r="Z29" s="20"/>
      <c r="AA29" s="20"/>
      <c r="AB29" s="20"/>
      <c r="AC29" s="41"/>
      <c r="AD29" s="41"/>
      <c r="AE29" s="20"/>
      <c r="AF29" s="20"/>
    </row>
    <row r="30" spans="1:32" ht="18.75" x14ac:dyDescent="0.3">
      <c r="A30" s="57"/>
      <c r="B30" s="57"/>
      <c r="C30" s="11"/>
      <c r="D30" s="11"/>
      <c r="E30" s="60"/>
      <c r="F30" s="20"/>
      <c r="G30" s="22"/>
      <c r="H30" s="22"/>
      <c r="I30" s="54" t="str" cm="1">
        <f t="array" ref="I30">IFERROR(_xlfn.IFS(F30="Partial",(H30-G30)+1,F30="Partial (Additional to first residence in month)",(H30-G30)+1),"")</f>
        <v/>
      </c>
      <c r="J30" s="74"/>
      <c r="K30" s="62" t="str" cm="1">
        <f t="array" ref="K30">IFERROR(_xlfn.IFS(AND($J30&gt;=1,$J30&lt;20),1,$F30="Partial",ROUND((J30/40),0),$F30="Whole","",$F30="Partial (Additional to First Residence in Month)",ROUND(($J30/40),0),$F30="Subsidized/Partly Subsidized","",$F30="Master Lease","",$F30="ILF (Admin Only)",""),"")</f>
        <v/>
      </c>
      <c r="L30" s="54" t="str" cm="1">
        <f t="array" ref="L30">IFERROR(_xlfn.IFS(F30="Partial",I30*K30,F30="Whole","",F30="Partial (Additional to First Residence in Month)",I30*K30,F30="Subsidized/Partly Subsidized","",F30="Master Lease","",F30="ILF (Admin Only)",""),"")</f>
        <v/>
      </c>
      <c r="M30" s="71" t="str" cm="1">
        <f t="array" ref="M30">IFERROR((_xlfn.IFS($B30="SUD-OP","$0",$F30="Partial","$40",$F30="Partial (Additional to First Residence in Month)","$40",$F30="Whole","$1500",$F30="Subsidized/Partly Subsidized","$0",$F30="Master Lease","$1500",$F30="ILF (Admin Only)","$0")),"")</f>
        <v/>
      </c>
      <c r="N30" s="50" t="str" cm="1">
        <f t="array" ref="N30">IFERROR(_xlfn.IFS($B30="SUD-OP","$300",$F30="Whole","$0",$F30="Partial","$300",$F30="Whole","$300",$F30="Partial (Additional to First Residence in Month)","$0",$F30="Subsidized/Partly Subsidized","$300",$F30="Master Lease","$0",$F30="ILF (Admin Only)","$300"),"")</f>
        <v/>
      </c>
      <c r="O30" s="71" t="str" cm="1">
        <f t="array" ref="O30">IFERROR(_xlfn.IFS($B30="SUD-OP",($N30+0),$B30&lt;&gt;"SUD-OP",IFERROR(_xlfn.IFS($F30="Partial",($L30*$M30)+$N30,$F30="Whole",($M30+$N30),$F30="Partial (Additional to First Residence in Month)",$L30*$M30,$F30="Subsidized/Partly Subsidized",($N30+0),$F30="Master Lease",($M30+$N30),$F30="ILF (Admin Only)",(N30+0)),"")),"")</f>
        <v/>
      </c>
      <c r="P30" s="65" t="str">
        <f t="shared" si="0"/>
        <v/>
      </c>
      <c r="Q30" s="68"/>
      <c r="R30" s="20"/>
      <c r="S30" s="20"/>
      <c r="T30" s="20"/>
      <c r="U30" s="20"/>
      <c r="V30" s="77" t="str" cm="1">
        <f t="array" ref="V30">IFERROR(_xlfn.IFS(U30&gt;0,ROUND((U30/40),0)),"")</f>
        <v/>
      </c>
      <c r="W30" s="46"/>
      <c r="X30" s="20"/>
      <c r="Y30" s="20"/>
      <c r="Z30" s="20"/>
      <c r="AA30" s="20"/>
      <c r="AB30" s="20"/>
      <c r="AC30" s="41"/>
      <c r="AD30" s="41"/>
      <c r="AE30" s="20"/>
      <c r="AF30" s="20"/>
    </row>
    <row r="31" spans="1:32" ht="18.75" x14ac:dyDescent="0.3">
      <c r="A31" s="57"/>
      <c r="B31" s="57"/>
      <c r="C31" s="11"/>
      <c r="D31" s="11"/>
      <c r="E31" s="60"/>
      <c r="F31" s="20"/>
      <c r="G31" s="22"/>
      <c r="H31" s="22"/>
      <c r="I31" s="54" t="str" cm="1">
        <f t="array" ref="I31">IFERROR(_xlfn.IFS(F31="Partial",(H31-G31)+1,F31="Partial (Additional to first residence in month)",(H31-G31)+1),"")</f>
        <v/>
      </c>
      <c r="J31" s="74"/>
      <c r="K31" s="62" t="str" cm="1">
        <f t="array" ref="K31">IFERROR(_xlfn.IFS(AND($J31&gt;=1,$J31&lt;20),1,$F31="Partial",ROUND((J31/40),0),$F31="Whole","",$F31="Partial (Additional to First Residence in Month)",ROUND(($J31/40),0),$F31="Subsidized/Partly Subsidized","",$F31="Master Lease","",$F31="ILF (Admin Only)",""),"")</f>
        <v/>
      </c>
      <c r="L31" s="54" t="str" cm="1">
        <f t="array" ref="L31">IFERROR(_xlfn.IFS(F31="Partial",I31*K31,F31="Whole","",F31="Partial (Additional to First Residence in Month)",I31*K31,F31="Subsidized/Partly Subsidized","",F31="Master Lease","",F31="ILF (Admin Only)",""),"")</f>
        <v/>
      </c>
      <c r="M31" s="71" t="str" cm="1">
        <f t="array" ref="M31">IFERROR((_xlfn.IFS($B31="SUD-OP","$0",$F31="Partial","$40",$F31="Partial (Additional to First Residence in Month)","$40",$F31="Whole","$1500",$F31="Subsidized/Partly Subsidized","$0",$F31="Master Lease","$1500",$F31="ILF (Admin Only)","$0")),"")</f>
        <v/>
      </c>
      <c r="N31" s="50" t="str" cm="1">
        <f t="array" ref="N31">IFERROR(_xlfn.IFS($B31="SUD-OP","$300",$F31="Whole","$0",$F31="Partial","$300",$F31="Whole","$300",$F31="Partial (Additional to First Residence in Month)","$0",$F31="Subsidized/Partly Subsidized","$300",$F31="Master Lease","$0",$F31="ILF (Admin Only)","$300"),"")</f>
        <v/>
      </c>
      <c r="O31" s="71" t="str" cm="1">
        <f t="array" ref="O31">IFERROR(_xlfn.IFS($B31="SUD-OP",($N31+0),$B31&lt;&gt;"SUD-OP",IFERROR(_xlfn.IFS($F31="Partial",($L31*$M31)+$N31,$F31="Whole",($M31+$N31),$F31="Partial (Additional to First Residence in Month)",$L31*$M31,$F31="Subsidized/Partly Subsidized",($N31+0),$F31="Master Lease",($M31+$N31),$F31="ILF (Admin Only)",(N31+0)),"")),"")</f>
        <v/>
      </c>
      <c r="P31" s="65" t="str">
        <f t="shared" si="0"/>
        <v/>
      </c>
      <c r="Q31" s="68"/>
      <c r="R31" s="20"/>
      <c r="S31" s="20"/>
      <c r="T31" s="20"/>
      <c r="U31" s="20"/>
      <c r="V31" s="77" t="str" cm="1">
        <f t="array" ref="V31">IFERROR(_xlfn.IFS(U31&gt;0,ROUND((U31/40),0)),"")</f>
        <v/>
      </c>
      <c r="W31" s="46"/>
      <c r="X31" s="20"/>
      <c r="Y31" s="20"/>
      <c r="Z31" s="20"/>
      <c r="AA31" s="20"/>
      <c r="AB31" s="20"/>
      <c r="AC31" s="41"/>
      <c r="AD31" s="41"/>
      <c r="AE31" s="20"/>
      <c r="AF31" s="20"/>
    </row>
    <row r="32" spans="1:32" ht="18.75" x14ac:dyDescent="0.3">
      <c r="A32" s="16"/>
      <c r="B32" s="16"/>
      <c r="C32" s="11"/>
      <c r="D32" s="11"/>
      <c r="E32" s="60"/>
      <c r="F32" s="20"/>
      <c r="G32" s="22"/>
      <c r="H32" s="22"/>
      <c r="I32" s="54" t="str" cm="1">
        <f t="array" ref="I32">IFERROR(_xlfn.IFS(F32="Partial",(H32-G32)+1,F32="Partial (Additional to first residence in month)",(H32-G32)+1),"")</f>
        <v/>
      </c>
      <c r="J32" s="74"/>
      <c r="K32" s="62" t="str" cm="1">
        <f t="array" ref="K32">IFERROR(_xlfn.IFS(AND($J32&gt;=1,$J32&lt;20),1,$F32="Partial",ROUND((J32/40),0),$F32="Whole","",$F32="Partial (Additional to First Residence in Month)",ROUND(($J32/40),0),$F32="Subsidized/Partly Subsidized","",$F32="Master Lease","",$F32="ILF (Admin Only)",""),"")</f>
        <v/>
      </c>
      <c r="L32" s="54" t="str" cm="1">
        <f t="array" ref="L32">IFERROR(_xlfn.IFS(F32="Partial",I32*K32,F32="Whole","",F32="Partial (Additional to First Residence in Month)",I32*K32,F32="Subsidized/Partly Subsidized","",F32="Master Lease","",F32="ILF (Admin Only)",""),"")</f>
        <v/>
      </c>
      <c r="M32" s="71" t="str" cm="1">
        <f t="array" ref="M32">IFERROR((_xlfn.IFS($B32="SUD-OP","$0",$F32="Partial","$40",$F32="Partial (Additional to First Residence in Month)","$40",$F32="Whole","$1500",$F32="Subsidized/Partly Subsidized","$0",$F32="Master Lease","$1500",$F32="ILF (Admin Only)","$0")),"")</f>
        <v/>
      </c>
      <c r="N32" s="50" t="str" cm="1">
        <f t="array" ref="N32">IFERROR(_xlfn.IFS($B32="SUD-OP","$300",$F32="Whole","$0",$F32="Partial","$300",$F32="Whole","$300",$F32="Partial (Additional to First Residence in Month)","$0",$F32="Subsidized/Partly Subsidized","$300",$F32="Master Lease","$0",$F32="ILF (Admin Only)","$300"),"")</f>
        <v/>
      </c>
      <c r="O32" s="71" t="str" cm="1">
        <f t="array" ref="O32">IFERROR(_xlfn.IFS($B32="SUD-OP",($N32+0),$B32&lt;&gt;"SUD-OP",IFERROR(_xlfn.IFS($F32="Partial",($L32*$M32)+$N32,$F32="Whole",($M32+$N32),$F32="Partial (Additional to First Residence in Month)",$L32*$M32,$F32="Subsidized/Partly Subsidized",($N32+0),$F32="Master Lease",($M32+$N32),$F32="ILF (Admin Only)",(N32+0)),"")),"")</f>
        <v/>
      </c>
      <c r="P32" s="65" t="str">
        <f t="shared" si="0"/>
        <v/>
      </c>
      <c r="Q32" s="68"/>
      <c r="R32" s="20"/>
      <c r="S32" s="20"/>
      <c r="T32" s="20"/>
      <c r="U32" s="20"/>
      <c r="V32" s="77" t="str" cm="1">
        <f t="array" ref="V32">IFERROR(_xlfn.IFS(U32&gt;0,ROUND((U32/40),0)),"")</f>
        <v/>
      </c>
      <c r="W32" s="46"/>
      <c r="X32" s="20"/>
      <c r="Y32" s="20"/>
      <c r="Z32" s="20"/>
      <c r="AA32" s="20"/>
      <c r="AB32" s="20"/>
      <c r="AC32" s="41"/>
      <c r="AD32" s="41"/>
      <c r="AE32" s="20"/>
      <c r="AF32" s="20"/>
    </row>
    <row r="33" spans="1:32" ht="18.75" x14ac:dyDescent="0.3">
      <c r="A33" s="16"/>
      <c r="B33" s="16"/>
      <c r="C33" s="11"/>
      <c r="D33" s="11"/>
      <c r="E33" s="60"/>
      <c r="F33" s="20"/>
      <c r="G33" s="22"/>
      <c r="H33" s="22"/>
      <c r="I33" s="54" t="str" cm="1">
        <f t="array" ref="I33">IFERROR(_xlfn.IFS(F33="Partial",(H33-G33)+1,F33="Partial (Additional to first residence in month)",(H33-G33)+1),"")</f>
        <v/>
      </c>
      <c r="J33" s="74"/>
      <c r="K33" s="62" t="str" cm="1">
        <f t="array" ref="K33">IFERROR(_xlfn.IFS(AND($J33&gt;=1,$J33&lt;20),1,$F33="Partial",ROUND((J33/40),0),$F33="Whole","",$F33="Partial (Additional to First Residence in Month)",ROUND(($J33/40),0),$F33="Subsidized/Partly Subsidized","",$F33="Master Lease","",$F33="ILF (Admin Only)",""),"")</f>
        <v/>
      </c>
      <c r="L33" s="54" t="str" cm="1">
        <f t="array" ref="L33">IFERROR(_xlfn.IFS(F33="Partial",I33*K33,F33="Whole","",F33="Partial (Additional to First Residence in Month)",I33*K33,F33="Subsidized/Partly Subsidized","",F33="Master Lease","",F33="ILF (Admin Only)",""),"")</f>
        <v/>
      </c>
      <c r="M33" s="71" t="str" cm="1">
        <f t="array" ref="M33">IFERROR((_xlfn.IFS($B33="SUD-OP","$0",$F33="Partial","$40",$F33="Partial (Additional to First Residence in Month)","$40",$F33="Whole","$1500",$F33="Subsidized/Partly Subsidized","$0",$F33="Master Lease","$1500",$F33="ILF (Admin Only)","$0")),"")</f>
        <v/>
      </c>
      <c r="N33" s="50" t="str" cm="1">
        <f t="array" ref="N33">IFERROR(_xlfn.IFS($B33="SUD-OP","$300",$F33="Whole","$0",$F33="Partial","$300",$F33="Whole","$300",$F33="Partial (Additional to First Residence in Month)","$0",$F33="Subsidized/Partly Subsidized","$300",$F33="Master Lease","$0",$F33="ILF (Admin Only)","$300"),"")</f>
        <v/>
      </c>
      <c r="O33" s="71" t="str" cm="1">
        <f t="array" ref="O33">IFERROR(_xlfn.IFS($B33="SUD-OP",($N33+0),$B33&lt;&gt;"SUD-OP",IFERROR(_xlfn.IFS($F33="Partial",($L33*$M33)+$N33,$F33="Whole",($M33+$N33),$F33="Partial (Additional to First Residence in Month)",$L33*$M33,$F33="Subsidized/Partly Subsidized",($N33+0),$F33="Master Lease",($M33+$N33),$F33="ILF (Admin Only)",(N33+0)),"")),"")</f>
        <v/>
      </c>
      <c r="P33" s="65" t="str">
        <f t="shared" si="0"/>
        <v/>
      </c>
      <c r="Q33" s="68"/>
      <c r="R33" s="20"/>
      <c r="S33" s="20"/>
      <c r="T33" s="20"/>
      <c r="U33" s="20"/>
      <c r="V33" s="77" t="str" cm="1">
        <f t="array" ref="V33">IFERROR(_xlfn.IFS(U33&gt;0,ROUND((U33/40),0)),"")</f>
        <v/>
      </c>
      <c r="W33" s="46"/>
      <c r="X33" s="20"/>
      <c r="Y33" s="20"/>
      <c r="Z33" s="20"/>
      <c r="AA33" s="20"/>
      <c r="AB33" s="20"/>
      <c r="AC33" s="41"/>
      <c r="AD33" s="41"/>
      <c r="AE33" s="20"/>
      <c r="AF33" s="20"/>
    </row>
    <row r="34" spans="1:32" ht="18.75" x14ac:dyDescent="0.3">
      <c r="A34" s="16"/>
      <c r="B34" s="16"/>
      <c r="C34" s="11"/>
      <c r="D34" s="11"/>
      <c r="E34" s="60"/>
      <c r="F34" s="20"/>
      <c r="G34" s="22"/>
      <c r="H34" s="22"/>
      <c r="I34" s="54" t="str" cm="1">
        <f t="array" ref="I34">IFERROR(_xlfn.IFS(F34="Partial",(H34-G34)+1,F34="Partial (Additional to first residence in month)",(H34-G34)+1),"")</f>
        <v/>
      </c>
      <c r="J34" s="74"/>
      <c r="K34" s="62" t="str" cm="1">
        <f t="array" ref="K34">IFERROR(_xlfn.IFS(AND($J34&gt;=1,$J34&lt;20),1,$F34="Partial",ROUND((J34/40),0),$F34="Whole","",$F34="Partial (Additional to First Residence in Month)",ROUND(($J34/40),0),$F34="Subsidized/Partly Subsidized","",$F34="Master Lease","",$F34="ILF (Admin Only)",""),"")</f>
        <v/>
      </c>
      <c r="L34" s="54" t="str" cm="1">
        <f t="array" ref="L34">IFERROR(_xlfn.IFS(F34="Partial",I34*K34,F34="Whole","",F34="Partial (Additional to First Residence in Month)",I34*K34,F34="Subsidized/Partly Subsidized","",F34="Master Lease","",F34="ILF (Admin Only)",""),"")</f>
        <v/>
      </c>
      <c r="M34" s="71" t="str" cm="1">
        <f t="array" ref="M34">IFERROR((_xlfn.IFS($B34="SUD-OP","$0",$F34="Partial","$40",$F34="Partial (Additional to First Residence in Month)","$40",$F34="Whole","$1500",$F34="Subsidized/Partly Subsidized","$0",$F34="Master Lease","$1500",$F34="ILF (Admin Only)","$0")),"")</f>
        <v/>
      </c>
      <c r="N34" s="50" t="str" cm="1">
        <f t="array" ref="N34">IFERROR(_xlfn.IFS($B34="SUD-OP","$300",$F34="Whole","$0",$F34="Partial","$300",$F34="Whole","$300",$F34="Partial (Additional to First Residence in Month)","$0",$F34="Subsidized/Partly Subsidized","$300",$F34="Master Lease","$0",$F34="ILF (Admin Only)","$300"),"")</f>
        <v/>
      </c>
      <c r="O34" s="71" t="str" cm="1">
        <f t="array" ref="O34">IFERROR(_xlfn.IFS($B34="SUD-OP",($N34+0),$B34&lt;&gt;"SUD-OP",IFERROR(_xlfn.IFS($F34="Partial",($L34*$M34)+$N34,$F34="Whole",($M34+$N34),$F34="Partial (Additional to First Residence in Month)",$L34*$M34,$F34="Subsidized/Partly Subsidized",($N34+0),$F34="Master Lease",($M34+$N34),$F34="ILF (Admin Only)",(N34+0)),"")),"")</f>
        <v/>
      </c>
      <c r="P34" s="65" t="str">
        <f t="shared" si="0"/>
        <v/>
      </c>
      <c r="Q34" s="68"/>
      <c r="R34" s="20"/>
      <c r="S34" s="20"/>
      <c r="T34" s="20"/>
      <c r="U34" s="20"/>
      <c r="V34" s="77" t="str" cm="1">
        <f t="array" ref="V34">IFERROR(_xlfn.IFS(U34&gt;0,ROUND((U34/40),0)),"")</f>
        <v/>
      </c>
      <c r="W34" s="46"/>
      <c r="X34" s="20"/>
      <c r="Y34" s="20"/>
      <c r="Z34" s="20"/>
      <c r="AA34" s="20"/>
      <c r="AB34" s="20"/>
      <c r="AC34" s="41"/>
      <c r="AD34" s="41"/>
      <c r="AE34" s="20"/>
      <c r="AF34" s="20"/>
    </row>
    <row r="35" spans="1:32" ht="18.75" x14ac:dyDescent="0.3">
      <c r="A35" s="16"/>
      <c r="B35" s="16"/>
      <c r="C35" s="11"/>
      <c r="D35" s="11"/>
      <c r="E35" s="60"/>
      <c r="F35" s="20"/>
      <c r="G35" s="22"/>
      <c r="H35" s="22"/>
      <c r="I35" s="54" t="str" cm="1">
        <f t="array" ref="I35">IFERROR(_xlfn.IFS(F35="Partial",(H35-G35)+1,F35="Partial (Additional to first residence in month)",(H35-G35)+1),"")</f>
        <v/>
      </c>
      <c r="J35" s="74"/>
      <c r="K35" s="62" t="str" cm="1">
        <f t="array" ref="K35">IFERROR(_xlfn.IFS(AND($J35&gt;=1,$J35&lt;20),1,$F35="Partial",ROUND((J35/40),0),$F35="Whole","",$F35="Partial (Additional to First Residence in Month)",ROUND(($J35/40),0),$F35="Subsidized/Partly Subsidized","",$F35="Master Lease","",$F35="ILF (Admin Only)",""),"")</f>
        <v/>
      </c>
      <c r="L35" s="54" t="str" cm="1">
        <f t="array" ref="L35">IFERROR(_xlfn.IFS(F35="Partial",I35*K35,F35="Whole","",F35="Partial (Additional to First Residence in Month)",I35*K35,F35="Subsidized/Partly Subsidized","",F35="Master Lease","",F35="ILF (Admin Only)",""),"")</f>
        <v/>
      </c>
      <c r="M35" s="71" t="str" cm="1">
        <f t="array" ref="M35">IFERROR((_xlfn.IFS($B35="SUD-OP","$0",$F35="Partial","$40",$F35="Partial (Additional to First Residence in Month)","$40",$F35="Whole","$1500",$F35="Subsidized/Partly Subsidized","$0",$F35="Master Lease","$1500",$F35="ILF (Admin Only)","$0")),"")</f>
        <v/>
      </c>
      <c r="N35" s="50" t="str" cm="1">
        <f t="array" ref="N35">IFERROR(_xlfn.IFS($B35="SUD-OP","$300",$F35="Whole","$0",$F35="Partial","$300",$F35="Whole","$300",$F35="Partial (Additional to First Residence in Month)","$0",$F35="Subsidized/Partly Subsidized","$300",$F35="Master Lease","$0",$F35="ILF (Admin Only)","$300"),"")</f>
        <v/>
      </c>
      <c r="O35" s="71" t="str" cm="1">
        <f t="array" ref="O35">IFERROR(_xlfn.IFS($B35="SUD-OP",($N35+0),$B35&lt;&gt;"SUD-OP",IFERROR(_xlfn.IFS($F35="Partial",($L35*$M35)+$N35,$F35="Whole",($M35+$N35),$F35="Partial (Additional to First Residence in Month)",$L35*$M35,$F35="Subsidized/Partly Subsidized",($N35+0),$F35="Master Lease",($M35+$N35),$F35="ILF (Admin Only)",(N35+0)),"")),"")</f>
        <v/>
      </c>
      <c r="P35" s="65" t="str">
        <f t="shared" si="0"/>
        <v/>
      </c>
      <c r="Q35" s="68"/>
      <c r="R35" s="20"/>
      <c r="S35" s="20"/>
      <c r="T35" s="20"/>
      <c r="U35" s="20"/>
      <c r="V35" s="77" t="str" cm="1">
        <f t="array" ref="V35">IFERROR(_xlfn.IFS(U35&gt;0,ROUND((U35/40),0)),"")</f>
        <v/>
      </c>
      <c r="W35" s="46"/>
      <c r="X35" s="20"/>
      <c r="Y35" s="20"/>
      <c r="Z35" s="20"/>
      <c r="AA35" s="20"/>
      <c r="AB35" s="20"/>
      <c r="AC35" s="41"/>
      <c r="AD35" s="41"/>
      <c r="AE35" s="20"/>
      <c r="AF35" s="20"/>
    </row>
    <row r="36" spans="1:32" ht="18.75" x14ac:dyDescent="0.3">
      <c r="A36" s="16"/>
      <c r="B36" s="16"/>
      <c r="C36" s="11"/>
      <c r="D36" s="11"/>
      <c r="E36" s="60"/>
      <c r="F36" s="20"/>
      <c r="G36" s="22"/>
      <c r="H36" s="22"/>
      <c r="I36" s="54" t="str" cm="1">
        <f t="array" ref="I36">IFERROR(_xlfn.IFS(F36="Partial",(H36-G36)+1,F36="Partial (Additional to first residence in month)",(H36-G36)+1),"")</f>
        <v/>
      </c>
      <c r="J36" s="74"/>
      <c r="K36" s="62" t="str" cm="1">
        <f t="array" ref="K36">IFERROR(_xlfn.IFS(AND($J36&gt;=1,$J36&lt;20),1,$F36="Partial",ROUND((J36/40),0),$F36="Whole","",$F36="Partial (Additional to First Residence in Month)",ROUND(($J36/40),0),$F36="Subsidized/Partly Subsidized","",$F36="Master Lease","",$F36="ILF (Admin Only)",""),"")</f>
        <v/>
      </c>
      <c r="L36" s="54" t="str" cm="1">
        <f t="array" ref="L36">IFERROR(_xlfn.IFS(F36="Partial",I36*K36,F36="Whole","",F36="Partial (Additional to First Residence in Month)",I36*K36,F36="Subsidized/Partly Subsidized","",F36="Master Lease","",F36="ILF (Admin Only)",""),"")</f>
        <v/>
      </c>
      <c r="M36" s="71" t="str" cm="1">
        <f t="array" ref="M36">IFERROR((_xlfn.IFS($B36="SUD-OP","$0",$F36="Partial","$40",$F36="Partial (Additional to First Residence in Month)","$40",$F36="Whole","$1500",$F36="Subsidized/Partly Subsidized","$0",$F36="Master Lease","$1500",$F36="ILF (Admin Only)","$0")),"")</f>
        <v/>
      </c>
      <c r="N36" s="50" t="str" cm="1">
        <f t="array" ref="N36">IFERROR(_xlfn.IFS($B36="SUD-OP","$300",$F36="Whole","$0",$F36="Partial","$300",$F36="Whole","$300",$F36="Partial (Additional to First Residence in Month)","$0",$F36="Subsidized/Partly Subsidized","$300",$F36="Master Lease","$0",$F36="ILF (Admin Only)","$300"),"")</f>
        <v/>
      </c>
      <c r="O36" s="71" t="str" cm="1">
        <f t="array" ref="O36">IFERROR(_xlfn.IFS($B36="SUD-OP",($N36+0),$B36&lt;&gt;"SUD-OP",IFERROR(_xlfn.IFS($F36="Partial",($L36*$M36)+$N36,$F36="Whole",($M36+$N36),$F36="Partial (Additional to First Residence in Month)",$L36*$M36,$F36="Subsidized/Partly Subsidized",($N36+0),$F36="Master Lease",($M36+$N36),$F36="ILF (Admin Only)",(N36+0)),"")),"")</f>
        <v/>
      </c>
      <c r="P36" s="65" t="str">
        <f t="shared" ref="P36:P67" si="1">IFERROR(O36-(U36+(W36*300)),"")</f>
        <v/>
      </c>
      <c r="Q36" s="68"/>
      <c r="R36" s="20"/>
      <c r="S36" s="20"/>
      <c r="T36" s="20"/>
      <c r="U36" s="20"/>
      <c r="V36" s="77" t="str" cm="1">
        <f t="array" ref="V36">IFERROR(_xlfn.IFS(U36&gt;0,ROUND((U36/40),0)),"")</f>
        <v/>
      </c>
      <c r="W36" s="46"/>
      <c r="X36" s="20"/>
      <c r="Y36" s="20"/>
      <c r="Z36" s="20"/>
      <c r="AA36" s="20"/>
      <c r="AB36" s="20"/>
      <c r="AC36" s="41"/>
      <c r="AD36" s="41"/>
      <c r="AE36" s="20"/>
      <c r="AF36" s="20"/>
    </row>
    <row r="37" spans="1:32" ht="18.75" x14ac:dyDescent="0.3">
      <c r="A37" s="16"/>
      <c r="B37" s="16"/>
      <c r="C37" s="11"/>
      <c r="D37" s="11"/>
      <c r="E37" s="60"/>
      <c r="F37" s="20"/>
      <c r="G37" s="22"/>
      <c r="H37" s="22"/>
      <c r="I37" s="54" t="str" cm="1">
        <f t="array" ref="I37">IFERROR(_xlfn.IFS(F37="Partial",(H37-G37)+1,F37="Partial (Additional to first residence in month)",(H37-G37)+1),"")</f>
        <v/>
      </c>
      <c r="J37" s="74"/>
      <c r="K37" s="62" t="str" cm="1">
        <f t="array" ref="K37">IFERROR(_xlfn.IFS(AND($J37&gt;=1,$J37&lt;20),1,$F37="Partial",ROUND((J37/40),0),$F37="Whole","",$F37="Partial (Additional to First Residence in Month)",ROUND(($J37/40),0),$F37="Subsidized/Partly Subsidized","",$F37="Master Lease","",$F37="ILF (Admin Only)",""),"")</f>
        <v/>
      </c>
      <c r="L37" s="54" t="str" cm="1">
        <f t="array" ref="L37">IFERROR(_xlfn.IFS(F37="Partial",I37*K37,F37="Whole","",F37="Partial (Additional to First Residence in Month)",I37*K37,F37="Subsidized/Partly Subsidized","",F37="Master Lease","",F37="ILF (Admin Only)",""),"")</f>
        <v/>
      </c>
      <c r="M37" s="71" t="str" cm="1">
        <f t="array" ref="M37">IFERROR((_xlfn.IFS($B37="SUD-OP","$0",$F37="Partial","$40",$F37="Partial (Additional to First Residence in Month)","$40",$F37="Whole","$1500",$F37="Subsidized/Partly Subsidized","$0",$F37="Master Lease","$1500",$F37="ILF (Admin Only)","$0")),"")</f>
        <v/>
      </c>
      <c r="N37" s="50" t="str" cm="1">
        <f t="array" ref="N37">IFERROR(_xlfn.IFS($B37="SUD-OP","$300",$F37="Whole","$0",$F37="Partial","$300",$F37="Whole","$300",$F37="Partial (Additional to First Residence in Month)","$0",$F37="Subsidized/Partly Subsidized","$300",$F37="Master Lease","$0",$F37="ILF (Admin Only)","$300"),"")</f>
        <v/>
      </c>
      <c r="O37" s="71" t="str" cm="1">
        <f t="array" ref="O37">IFERROR(_xlfn.IFS($B37="SUD-OP",($N37+0),$B37&lt;&gt;"SUD-OP",IFERROR(_xlfn.IFS($F37="Partial",($L37*$M37)+$N37,$F37="Whole",($M37+$N37),$F37="Partial (Additional to First Residence in Month)",$L37*$M37,$F37="Subsidized/Partly Subsidized",($N37+0),$F37="Master Lease",($M37+$N37),$F37="ILF (Admin Only)",(N37+0)),"")),"")</f>
        <v/>
      </c>
      <c r="P37" s="65" t="str">
        <f t="shared" si="1"/>
        <v/>
      </c>
      <c r="Q37" s="68"/>
      <c r="R37" s="20"/>
      <c r="S37" s="20"/>
      <c r="T37" s="20"/>
      <c r="U37" s="20"/>
      <c r="V37" s="77" t="str" cm="1">
        <f t="array" ref="V37">IFERROR(_xlfn.IFS(U37&gt;0,ROUND((U37/40),0)),"")</f>
        <v/>
      </c>
      <c r="W37" s="46"/>
      <c r="X37" s="20"/>
      <c r="Y37" s="20"/>
      <c r="Z37" s="20"/>
      <c r="AA37" s="20"/>
      <c r="AB37" s="20"/>
      <c r="AC37" s="41"/>
      <c r="AD37" s="41"/>
      <c r="AE37" s="20"/>
      <c r="AF37" s="20"/>
    </row>
    <row r="38" spans="1:32" ht="18.75" x14ac:dyDescent="0.3">
      <c r="A38" s="16"/>
      <c r="B38" s="16"/>
      <c r="C38" s="11"/>
      <c r="D38" s="11"/>
      <c r="E38" s="60"/>
      <c r="F38" s="20"/>
      <c r="G38" s="22"/>
      <c r="H38" s="22"/>
      <c r="I38" s="54" t="str" cm="1">
        <f t="array" ref="I38">IFERROR(_xlfn.IFS(F38="Partial",(H38-G38)+1,F38="Partial (Additional to first residence in month)",(H38-G38)+1),"")</f>
        <v/>
      </c>
      <c r="J38" s="74"/>
      <c r="K38" s="62" t="str" cm="1">
        <f t="array" ref="K38">IFERROR(_xlfn.IFS(AND($J38&gt;=1,$J38&lt;20),1,$F38="Partial",ROUND((J38/40),0),$F38="Whole","",$F38="Partial (Additional to First Residence in Month)",ROUND(($J38/40),0),$F38="Subsidized/Partly Subsidized","",$F38="Master Lease","",$F38="ILF (Admin Only)",""),"")</f>
        <v/>
      </c>
      <c r="L38" s="54" t="str" cm="1">
        <f t="array" ref="L38">IFERROR(_xlfn.IFS(F38="Partial",I38*K38,F38="Whole","",F38="Partial (Additional to First Residence in Month)",I38*K38,F38="Subsidized/Partly Subsidized","",F38="Master Lease","",F38="ILF (Admin Only)",""),"")</f>
        <v/>
      </c>
      <c r="M38" s="71" t="str" cm="1">
        <f t="array" ref="M38">IFERROR((_xlfn.IFS($B38="SUD-OP","$0",$F38="Partial","$40",$F38="Partial (Additional to First Residence in Month)","$40",$F38="Whole","$1500",$F38="Subsidized/Partly Subsidized","$0",$F38="Master Lease","$1500",$F38="ILF (Admin Only)","$0")),"")</f>
        <v/>
      </c>
      <c r="N38" s="50" t="str" cm="1">
        <f t="array" ref="N38">IFERROR(_xlfn.IFS($B38="SUD-OP","$300",$F38="Whole","$0",$F38="Partial","$300",$F38="Whole","$300",$F38="Partial (Additional to First Residence in Month)","$0",$F38="Subsidized/Partly Subsidized","$300",$F38="Master Lease","$0",$F38="ILF (Admin Only)","$300"),"")</f>
        <v/>
      </c>
      <c r="O38" s="71" t="str" cm="1">
        <f t="array" ref="O38">IFERROR(_xlfn.IFS($B38="SUD-OP",($N38+0),$B38&lt;&gt;"SUD-OP",IFERROR(_xlfn.IFS($F38="Partial",($L38*$M38)+$N38,$F38="Whole",($M38+$N38),$F38="Partial (Additional to First Residence in Month)",$L38*$M38,$F38="Subsidized/Partly Subsidized",($N38+0),$F38="Master Lease",($M38+$N38),$F38="ILF (Admin Only)",(N38+0)),"")),"")</f>
        <v/>
      </c>
      <c r="P38" s="65" t="str">
        <f t="shared" si="1"/>
        <v/>
      </c>
      <c r="Q38" s="68"/>
      <c r="R38" s="20"/>
      <c r="S38" s="20"/>
      <c r="T38" s="20"/>
      <c r="U38" s="20"/>
      <c r="V38" s="77" t="str" cm="1">
        <f t="array" ref="V38">IFERROR(_xlfn.IFS(U38&gt;0,ROUND((U38/40),0)),"")</f>
        <v/>
      </c>
      <c r="W38" s="46"/>
      <c r="X38" s="20"/>
      <c r="Y38" s="20"/>
      <c r="Z38" s="20"/>
      <c r="AA38" s="20"/>
      <c r="AB38" s="20"/>
      <c r="AC38" s="41"/>
      <c r="AD38" s="41"/>
      <c r="AE38" s="20"/>
      <c r="AF38" s="20"/>
    </row>
    <row r="39" spans="1:32" ht="18.75" x14ac:dyDescent="0.3">
      <c r="A39" s="16"/>
      <c r="B39" s="16"/>
      <c r="C39" s="11"/>
      <c r="D39" s="11"/>
      <c r="E39" s="60"/>
      <c r="F39" s="20"/>
      <c r="G39" s="22"/>
      <c r="H39" s="22"/>
      <c r="I39" s="54" t="str" cm="1">
        <f t="array" ref="I39">IFERROR(_xlfn.IFS(F39="Partial",(H39-G39)+1,F39="Partial (Additional to first residence in month)",(H39-G39)+1),"")</f>
        <v/>
      </c>
      <c r="J39" s="74"/>
      <c r="K39" s="62" t="str" cm="1">
        <f t="array" ref="K39">IFERROR(_xlfn.IFS(AND($J39&gt;=1,$J39&lt;20),1,$F39="Partial",ROUND((J39/40),0),$F39="Whole","",$F39="Partial (Additional to First Residence in Month)",ROUND(($J39/40),0),$F39="Subsidized/Partly Subsidized","",$F39="Master Lease","",$F39="ILF (Admin Only)",""),"")</f>
        <v/>
      </c>
      <c r="L39" s="54" t="str" cm="1">
        <f t="array" ref="L39">IFERROR(_xlfn.IFS(F39="Partial",I39*K39,F39="Whole","",F39="Partial (Additional to First Residence in Month)",I39*K39,F39="Subsidized/Partly Subsidized","",F39="Master Lease","",F39="ILF (Admin Only)",""),"")</f>
        <v/>
      </c>
      <c r="M39" s="71" t="str" cm="1">
        <f t="array" ref="M39">IFERROR((_xlfn.IFS($B39="SUD-OP","$0",$F39="Partial","$40",$F39="Partial (Additional to First Residence in Month)","$40",$F39="Whole","$1500",$F39="Subsidized/Partly Subsidized","$0",$F39="Master Lease","$1500",$F39="ILF (Admin Only)","$0")),"")</f>
        <v/>
      </c>
      <c r="N39" s="50" t="str" cm="1">
        <f t="array" ref="N39">IFERROR(_xlfn.IFS($B39="SUD-OP","$300",$F39="Whole","$0",$F39="Partial","$300",$F39="Whole","$300",$F39="Partial (Additional to First Residence in Month)","$0",$F39="Subsidized/Partly Subsidized","$300",$F39="Master Lease","$0",$F39="ILF (Admin Only)","$300"),"")</f>
        <v/>
      </c>
      <c r="O39" s="71" t="str" cm="1">
        <f t="array" ref="O39">IFERROR(_xlfn.IFS($B39="SUD-OP",($N39+0),$B39&lt;&gt;"SUD-OP",IFERROR(_xlfn.IFS($F39="Partial",($L39*$M39)+$N39,$F39="Whole",($M39+$N39),$F39="Partial (Additional to First Residence in Month)",$L39*$M39,$F39="Subsidized/Partly Subsidized",($N39+0),$F39="Master Lease",($M39+$N39),$F39="ILF (Admin Only)",(N39+0)),"")),"")</f>
        <v/>
      </c>
      <c r="P39" s="65" t="str">
        <f t="shared" si="1"/>
        <v/>
      </c>
      <c r="Q39" s="68"/>
      <c r="R39" s="20"/>
      <c r="S39" s="20"/>
      <c r="T39" s="20"/>
      <c r="U39" s="20"/>
      <c r="V39" s="77" t="str" cm="1">
        <f t="array" ref="V39">IFERROR(_xlfn.IFS(U39&gt;0,ROUND((U39/40),0)),"")</f>
        <v/>
      </c>
      <c r="W39" s="46"/>
      <c r="X39" s="20"/>
      <c r="Y39" s="20"/>
      <c r="Z39" s="20"/>
      <c r="AA39" s="20"/>
      <c r="AB39" s="20"/>
      <c r="AC39" s="41"/>
      <c r="AD39" s="41"/>
      <c r="AE39" s="20"/>
      <c r="AF39" s="20"/>
    </row>
    <row r="40" spans="1:32" ht="18.75" x14ac:dyDescent="0.3">
      <c r="A40" s="16"/>
      <c r="B40" s="16"/>
      <c r="C40" s="11"/>
      <c r="D40" s="11"/>
      <c r="E40" s="60"/>
      <c r="F40" s="20"/>
      <c r="G40" s="22"/>
      <c r="H40" s="22"/>
      <c r="I40" s="54" t="str" cm="1">
        <f t="array" ref="I40">IFERROR(_xlfn.IFS(F40="Partial",(H40-G40)+1,F40="Partial (Additional to first residence in month)",(H40-G40)+1),"")</f>
        <v/>
      </c>
      <c r="J40" s="74"/>
      <c r="K40" s="62" t="str" cm="1">
        <f t="array" ref="K40">IFERROR(_xlfn.IFS(AND($J40&gt;=1,$J40&lt;20),1,$F40="Partial",ROUND((J40/40),0),$F40="Whole","",$F40="Partial (Additional to First Residence in Month)",ROUND(($J40/40),0),$F40="Subsidized/Partly Subsidized","",$F40="Master Lease","",$F40="ILF (Admin Only)",""),"")</f>
        <v/>
      </c>
      <c r="L40" s="54" t="str" cm="1">
        <f t="array" ref="L40">IFERROR(_xlfn.IFS(F40="Partial",I40*K40,F40="Whole","",F40="Partial (Additional to First Residence in Month)",I40*K40,F40="Subsidized/Partly Subsidized","",F40="Master Lease","",F40="ILF (Admin Only)",""),"")</f>
        <v/>
      </c>
      <c r="M40" s="71" t="str" cm="1">
        <f t="array" ref="M40">IFERROR((_xlfn.IFS($B40="SUD-OP","$0",$F40="Partial","$40",$F40="Partial (Additional to First Residence in Month)","$40",$F40="Whole","$1500",$F40="Subsidized/Partly Subsidized","$0",$F40="Master Lease","$1500",$F40="ILF (Admin Only)","$0")),"")</f>
        <v/>
      </c>
      <c r="N40" s="50" t="str" cm="1">
        <f t="array" ref="N40">IFERROR(_xlfn.IFS($B40="SUD-OP","$300",$F40="Whole","$0",$F40="Partial","$300",$F40="Whole","$300",$F40="Partial (Additional to First Residence in Month)","$0",$F40="Subsidized/Partly Subsidized","$300",$F40="Master Lease","$0",$F40="ILF (Admin Only)","$300"),"")</f>
        <v/>
      </c>
      <c r="O40" s="71" t="str" cm="1">
        <f t="array" ref="O40">IFERROR(_xlfn.IFS($B40="SUD-OP",($N40+0),$B40&lt;&gt;"SUD-OP",IFERROR(_xlfn.IFS($F40="Partial",($L40*$M40)+$N40,$F40="Whole",($M40+$N40),$F40="Partial (Additional to First Residence in Month)",$L40*$M40,$F40="Subsidized/Partly Subsidized",($N40+0),$F40="Master Lease",($M40+$N40),$F40="ILF (Admin Only)",(N40+0)),"")),"")</f>
        <v/>
      </c>
      <c r="P40" s="65" t="str">
        <f t="shared" si="1"/>
        <v/>
      </c>
      <c r="Q40" s="68"/>
      <c r="R40" s="20"/>
      <c r="S40" s="20"/>
      <c r="T40" s="20"/>
      <c r="U40" s="20"/>
      <c r="V40" s="77" t="str" cm="1">
        <f t="array" ref="V40">IFERROR(_xlfn.IFS(U40&gt;0,ROUND((U40/40),0)),"")</f>
        <v/>
      </c>
      <c r="W40" s="46"/>
      <c r="X40" s="20"/>
      <c r="Y40" s="20"/>
      <c r="Z40" s="20"/>
      <c r="AA40" s="20"/>
      <c r="AB40" s="20"/>
      <c r="AC40" s="41"/>
      <c r="AD40" s="41"/>
      <c r="AE40" s="20"/>
      <c r="AF40" s="20"/>
    </row>
    <row r="41" spans="1:32" ht="18.75" x14ac:dyDescent="0.3">
      <c r="A41" s="16"/>
      <c r="B41" s="16"/>
      <c r="C41" s="11"/>
      <c r="D41" s="11"/>
      <c r="E41" s="60"/>
      <c r="F41" s="20"/>
      <c r="G41" s="22"/>
      <c r="H41" s="22"/>
      <c r="I41" s="54" t="str" cm="1">
        <f t="array" ref="I41">IFERROR(_xlfn.IFS(F41="Partial",(H41-G41)+1,F41="Partial (Additional to first residence in month)",(H41-G41)+1),"")</f>
        <v/>
      </c>
      <c r="J41" s="74"/>
      <c r="K41" s="62" t="str" cm="1">
        <f t="array" ref="K41">IFERROR(_xlfn.IFS(AND($J41&gt;=1,$J41&lt;20),1,$F41="Partial",ROUND((J41/40),0),$F41="Whole","",$F41="Partial (Additional to First Residence in Month)",ROUND(($J41/40),0),$F41="Subsidized/Partly Subsidized","",$F41="Master Lease","",$F41="ILF (Admin Only)",""),"")</f>
        <v/>
      </c>
      <c r="L41" s="54" t="str" cm="1">
        <f t="array" ref="L41">IFERROR(_xlfn.IFS(F41="Partial",I41*K41,F41="Whole","",F41="Partial (Additional to First Residence in Month)",I41*K41,F41="Subsidized/Partly Subsidized","",F41="Master Lease","",F41="ILF (Admin Only)",""),"")</f>
        <v/>
      </c>
      <c r="M41" s="71" t="str" cm="1">
        <f t="array" ref="M41">IFERROR((_xlfn.IFS($B41="SUD-OP","$0",$F41="Partial","$40",$F41="Partial (Additional to First Residence in Month)","$40",$F41="Whole","$1500",$F41="Subsidized/Partly Subsidized","$0",$F41="Master Lease","$1500",$F41="ILF (Admin Only)","$0")),"")</f>
        <v/>
      </c>
      <c r="N41" s="50" t="str" cm="1">
        <f t="array" ref="N41">IFERROR(_xlfn.IFS($B41="SUD-OP","$300",$F41="Whole","$0",$F41="Partial","$300",$F41="Whole","$300",$F41="Partial (Additional to First Residence in Month)","$0",$F41="Subsidized/Partly Subsidized","$300",$F41="Master Lease","$0",$F41="ILF (Admin Only)","$300"),"")</f>
        <v/>
      </c>
      <c r="O41" s="71" t="str" cm="1">
        <f t="array" ref="O41">IFERROR(_xlfn.IFS($B41="SUD-OP",($N41+0),$B41&lt;&gt;"SUD-OP",IFERROR(_xlfn.IFS($F41="Partial",($L41*$M41)+$N41,$F41="Whole",($M41+$N41),$F41="Partial (Additional to First Residence in Month)",$L41*$M41,$F41="Subsidized/Partly Subsidized",($N41+0),$F41="Master Lease",($M41+$N41),$F41="ILF (Admin Only)",(N41+0)),"")),"")</f>
        <v/>
      </c>
      <c r="P41" s="65" t="str">
        <f t="shared" si="1"/>
        <v/>
      </c>
      <c r="Q41" s="68"/>
      <c r="R41" s="20"/>
      <c r="S41" s="20"/>
      <c r="T41" s="20"/>
      <c r="U41" s="20"/>
      <c r="V41" s="77" t="str" cm="1">
        <f t="array" ref="V41">IFERROR(_xlfn.IFS(U41&gt;0,ROUND((U41/40),0)),"")</f>
        <v/>
      </c>
      <c r="W41" s="46"/>
      <c r="X41" s="20"/>
      <c r="Y41" s="20"/>
      <c r="Z41" s="20"/>
      <c r="AA41" s="20"/>
      <c r="AB41" s="20"/>
      <c r="AC41" s="41"/>
      <c r="AD41" s="41"/>
      <c r="AE41" s="20"/>
      <c r="AF41" s="20"/>
    </row>
    <row r="42" spans="1:32" ht="18.75" x14ac:dyDescent="0.3">
      <c r="A42" s="16"/>
      <c r="B42" s="16"/>
      <c r="C42" s="11"/>
      <c r="D42" s="11"/>
      <c r="E42" s="60"/>
      <c r="F42" s="20"/>
      <c r="G42" s="22"/>
      <c r="H42" s="22"/>
      <c r="I42" s="54" t="str" cm="1">
        <f t="array" ref="I42">IFERROR(_xlfn.IFS(F42="Partial",(H42-G42)+1,F42="Partial (Additional to first residence in month)",(H42-G42)+1),"")</f>
        <v/>
      </c>
      <c r="J42" s="74"/>
      <c r="K42" s="62" t="str" cm="1">
        <f t="array" ref="K42">IFERROR(_xlfn.IFS(AND($J42&gt;=1,$J42&lt;20),1,$F42="Partial",ROUND((J42/40),0),$F42="Whole","",$F42="Partial (Additional to First Residence in Month)",ROUND(($J42/40),0),$F42="Subsidized/Partly Subsidized","",$F42="Master Lease","",$F42="ILF (Admin Only)",""),"")</f>
        <v/>
      </c>
      <c r="L42" s="54" t="str" cm="1">
        <f t="array" ref="L42">IFERROR(_xlfn.IFS(F42="Partial",I42*K42,F42="Whole","",F42="Partial (Additional to First Residence in Month)",I42*K42,F42="Subsidized/Partly Subsidized","",F42="Master Lease","",F42="ILF (Admin Only)",""),"")</f>
        <v/>
      </c>
      <c r="M42" s="71" t="str" cm="1">
        <f t="array" ref="M42">IFERROR((_xlfn.IFS($B42="SUD-OP","$0",$F42="Partial","$40",$F42="Partial (Additional to First Residence in Month)","$40",$F42="Whole","$1500",$F42="Subsidized/Partly Subsidized","$0",$F42="Master Lease","$1500",$F42="ILF (Admin Only)","$0")),"")</f>
        <v/>
      </c>
      <c r="N42" s="50" t="str" cm="1">
        <f t="array" ref="N42">IFERROR(_xlfn.IFS($B42="SUD-OP","$300",$F42="Whole","$0",$F42="Partial","$300",$F42="Whole","$300",$F42="Partial (Additional to First Residence in Month)","$0",$F42="Subsidized/Partly Subsidized","$300",$F42="Master Lease","$0",$F42="ILF (Admin Only)","$300"),"")</f>
        <v/>
      </c>
      <c r="O42" s="71" t="str" cm="1">
        <f t="array" ref="O42">IFERROR(_xlfn.IFS($B42="SUD-OP",($N42+0),$B42&lt;&gt;"SUD-OP",IFERROR(_xlfn.IFS($F42="Partial",($L42*$M42)+$N42,$F42="Whole",($M42+$N42),$F42="Partial (Additional to First Residence in Month)",$L42*$M42,$F42="Subsidized/Partly Subsidized",($N42+0),$F42="Master Lease",($M42+$N42),$F42="ILF (Admin Only)",(N42+0)),"")),"")</f>
        <v/>
      </c>
      <c r="P42" s="65" t="str">
        <f t="shared" si="1"/>
        <v/>
      </c>
      <c r="Q42" s="68"/>
      <c r="R42" s="20"/>
      <c r="S42" s="20"/>
      <c r="T42" s="20"/>
      <c r="U42" s="20"/>
      <c r="V42" s="77" t="str" cm="1">
        <f t="array" ref="V42">IFERROR(_xlfn.IFS(U42&gt;0,ROUND((U42/40),0)),"")</f>
        <v/>
      </c>
      <c r="W42" s="46"/>
      <c r="X42" s="20"/>
      <c r="Y42" s="20"/>
      <c r="Z42" s="20"/>
      <c r="AA42" s="20"/>
      <c r="AB42" s="20"/>
      <c r="AC42" s="41"/>
      <c r="AD42" s="41"/>
      <c r="AE42" s="20"/>
      <c r="AF42" s="20"/>
    </row>
    <row r="43" spans="1:32" ht="18.75" x14ac:dyDescent="0.3">
      <c r="A43" s="16"/>
      <c r="B43" s="16"/>
      <c r="C43" s="11"/>
      <c r="D43" s="11"/>
      <c r="E43" s="60"/>
      <c r="F43" s="20"/>
      <c r="G43" s="22"/>
      <c r="H43" s="22"/>
      <c r="I43" s="54" t="str" cm="1">
        <f t="array" ref="I43">IFERROR(_xlfn.IFS(F43="Partial",(H43-G43)+1,F43="Partial (Additional to first residence in month)",(H43-G43)+1),"")</f>
        <v/>
      </c>
      <c r="J43" s="74"/>
      <c r="K43" s="62" t="str" cm="1">
        <f t="array" ref="K43">IFERROR(_xlfn.IFS(AND($J43&gt;=1,$J43&lt;20),1,$F43="Partial",ROUND((J43/40),0),$F43="Whole","",$F43="Partial (Additional to First Residence in Month)",ROUND(($J43/40),0),$F43="Subsidized/Partly Subsidized","",$F43="Master Lease","",$F43="ILF (Admin Only)",""),"")</f>
        <v/>
      </c>
      <c r="L43" s="54" t="str" cm="1">
        <f t="array" ref="L43">IFERROR(_xlfn.IFS(F43="Partial",I43*K43,F43="Whole","",F43="Partial (Additional to First Residence in Month)",I43*K43,F43="Subsidized/Partly Subsidized","",F43="Master Lease","",F43="ILF (Admin Only)",""),"")</f>
        <v/>
      </c>
      <c r="M43" s="71" t="str" cm="1">
        <f t="array" ref="M43">IFERROR((_xlfn.IFS($B43="SUD-OP","$0",$F43="Partial","$40",$F43="Partial (Additional to First Residence in Month)","$40",$F43="Whole","$1500",$F43="Subsidized/Partly Subsidized","$0",$F43="Master Lease","$1500",$F43="ILF (Admin Only)","$0")),"")</f>
        <v/>
      </c>
      <c r="N43" s="50" t="str" cm="1">
        <f t="array" ref="N43">IFERROR(_xlfn.IFS($B43="SUD-OP","$300",$F43="Whole","$0",$F43="Partial","$300",$F43="Whole","$300",$F43="Partial (Additional to First Residence in Month)","$0",$F43="Subsidized/Partly Subsidized","$300",$F43="Master Lease","$0",$F43="ILF (Admin Only)","$300"),"")</f>
        <v/>
      </c>
      <c r="O43" s="71" t="str" cm="1">
        <f t="array" ref="O43">IFERROR(_xlfn.IFS($B43="SUD-OP",($N43+0),$B43&lt;&gt;"SUD-OP",IFERROR(_xlfn.IFS($F43="Partial",($L43*$M43)+$N43,$F43="Whole",($M43+$N43),$F43="Partial (Additional to First Residence in Month)",$L43*$M43,$F43="Subsidized/Partly Subsidized",($N43+0),$F43="Master Lease",($M43+$N43),$F43="ILF (Admin Only)",(N43+0)),"")),"")</f>
        <v/>
      </c>
      <c r="P43" s="65" t="str">
        <f t="shared" si="1"/>
        <v/>
      </c>
      <c r="Q43" s="68"/>
      <c r="R43" s="20"/>
      <c r="S43" s="20"/>
      <c r="T43" s="20"/>
      <c r="U43" s="20"/>
      <c r="V43" s="77" t="str" cm="1">
        <f t="array" ref="V43">IFERROR(_xlfn.IFS(U43&gt;0,ROUND((U43/40),0)),"")</f>
        <v/>
      </c>
      <c r="W43" s="46"/>
      <c r="X43" s="20"/>
      <c r="Y43" s="20"/>
      <c r="Z43" s="20"/>
      <c r="AA43" s="20"/>
      <c r="AB43" s="20"/>
      <c r="AC43" s="41"/>
      <c r="AD43" s="41"/>
      <c r="AE43" s="20"/>
      <c r="AF43" s="20"/>
    </row>
    <row r="44" spans="1:32" ht="18.75" x14ac:dyDescent="0.3">
      <c r="A44" s="16"/>
      <c r="B44" s="16"/>
      <c r="C44" s="11"/>
      <c r="D44" s="11"/>
      <c r="E44" s="60"/>
      <c r="F44" s="20"/>
      <c r="G44" s="22"/>
      <c r="H44" s="22"/>
      <c r="I44" s="54" t="str" cm="1">
        <f t="array" ref="I44">IFERROR(_xlfn.IFS(F44="Partial",(H44-G44)+1,F44="Partial (Additional to first residence in month)",(H44-G44)+1),"")</f>
        <v/>
      </c>
      <c r="J44" s="74"/>
      <c r="K44" s="62" t="str" cm="1">
        <f t="array" ref="K44">IFERROR(_xlfn.IFS(AND($J44&gt;=1,$J44&lt;20),1,$F44="Partial",ROUND((J44/40),0),$F44="Whole","",$F44="Partial (Additional to First Residence in Month)",ROUND(($J44/40),0),$F44="Subsidized/Partly Subsidized","",$F44="Master Lease","",$F44="ILF (Admin Only)",""),"")</f>
        <v/>
      </c>
      <c r="L44" s="54" t="str" cm="1">
        <f t="array" ref="L44">IFERROR(_xlfn.IFS(F44="Partial",I44*K44,F44="Whole","",F44="Partial (Additional to First Residence in Month)",I44*K44,F44="Subsidized/Partly Subsidized","",F44="Master Lease","",F44="ILF (Admin Only)",""),"")</f>
        <v/>
      </c>
      <c r="M44" s="71" t="str" cm="1">
        <f t="array" ref="M44">IFERROR((_xlfn.IFS($B44="SUD-OP","$0",$F44="Partial","$40",$F44="Partial (Additional to First Residence in Month)","$40",$F44="Whole","$1500",$F44="Subsidized/Partly Subsidized","$0",$F44="Master Lease","$1500",$F44="ILF (Admin Only)","$0")),"")</f>
        <v/>
      </c>
      <c r="N44" s="50" t="str" cm="1">
        <f t="array" ref="N44">IFERROR(_xlfn.IFS($B44="SUD-OP","$300",$F44="Whole","$0",$F44="Partial","$300",$F44="Whole","$300",$F44="Partial (Additional to First Residence in Month)","$0",$F44="Subsidized/Partly Subsidized","$300",$F44="Master Lease","$0",$F44="ILF (Admin Only)","$300"),"")</f>
        <v/>
      </c>
      <c r="O44" s="71" t="str" cm="1">
        <f t="array" ref="O44">IFERROR(_xlfn.IFS($B44="SUD-OP",($N44+0),$B44&lt;&gt;"SUD-OP",IFERROR(_xlfn.IFS($F44="Partial",($L44*$M44)+$N44,$F44="Whole",($M44+$N44),$F44="Partial (Additional to First Residence in Month)",$L44*$M44,$F44="Subsidized/Partly Subsidized",($N44+0),$F44="Master Lease",($M44+$N44),$F44="ILF (Admin Only)",(N44+0)),"")),"")</f>
        <v/>
      </c>
      <c r="P44" s="65" t="str">
        <f t="shared" si="1"/>
        <v/>
      </c>
      <c r="Q44" s="68"/>
      <c r="R44" s="20"/>
      <c r="S44" s="20"/>
      <c r="T44" s="20"/>
      <c r="U44" s="20"/>
      <c r="V44" s="77" t="str" cm="1">
        <f t="array" ref="V44">IFERROR(_xlfn.IFS(U44&gt;0,ROUND((U44/40),0)),"")</f>
        <v/>
      </c>
      <c r="W44" s="46"/>
      <c r="X44" s="20"/>
      <c r="Y44" s="20"/>
      <c r="Z44" s="20"/>
      <c r="AA44" s="20"/>
      <c r="AB44" s="20"/>
      <c r="AC44" s="41"/>
      <c r="AD44" s="41"/>
      <c r="AE44" s="20"/>
      <c r="AF44" s="20"/>
    </row>
    <row r="45" spans="1:32" ht="18.75" x14ac:dyDescent="0.3">
      <c r="A45" s="16"/>
      <c r="B45" s="16"/>
      <c r="C45" s="11"/>
      <c r="D45" s="11"/>
      <c r="E45" s="60"/>
      <c r="F45" s="20"/>
      <c r="G45" s="22"/>
      <c r="H45" s="22"/>
      <c r="I45" s="54" t="str" cm="1">
        <f t="array" ref="I45">IFERROR(_xlfn.IFS(F45="Partial",(H45-G45)+1,F45="Partial (Additional to first residence in month)",(H45-G45)+1),"")</f>
        <v/>
      </c>
      <c r="J45" s="74"/>
      <c r="K45" s="62" t="str" cm="1">
        <f t="array" ref="K45">IFERROR(_xlfn.IFS(AND($J45&gt;=1,$J45&lt;20),1,$F45="Partial",ROUND((J45/40),0),$F45="Whole","",$F45="Partial (Additional to First Residence in Month)",ROUND(($J45/40),0),$F45="Subsidized/Partly Subsidized","",$F45="Master Lease","",$F45="ILF (Admin Only)",""),"")</f>
        <v/>
      </c>
      <c r="L45" s="54" t="str" cm="1">
        <f t="array" ref="L45">IFERROR(_xlfn.IFS(F45="Partial",I45*K45,F45="Whole","",F45="Partial (Additional to First Residence in Month)",I45*K45,F45="Subsidized/Partly Subsidized","",F45="Master Lease","",F45="ILF (Admin Only)",""),"")</f>
        <v/>
      </c>
      <c r="M45" s="71" t="str" cm="1">
        <f t="array" ref="M45">IFERROR((_xlfn.IFS($B45="SUD-OP","$0",$F45="Partial","$40",$F45="Partial (Additional to First Residence in Month)","$40",$F45="Whole","$1500",$F45="Subsidized/Partly Subsidized","$0",$F45="Master Lease","$1500",$F45="ILF (Admin Only)","$0")),"")</f>
        <v/>
      </c>
      <c r="N45" s="50" t="str" cm="1">
        <f t="array" ref="N45">IFERROR(_xlfn.IFS($B45="SUD-OP","$300",$F45="Whole","$0",$F45="Partial","$300",$F45="Whole","$300",$F45="Partial (Additional to First Residence in Month)","$0",$F45="Subsidized/Partly Subsidized","$300",$F45="Master Lease","$0",$F45="ILF (Admin Only)","$300"),"")</f>
        <v/>
      </c>
      <c r="O45" s="71" t="str" cm="1">
        <f t="array" ref="O45">IFERROR(_xlfn.IFS($B45="SUD-OP",($N45+0),$B45&lt;&gt;"SUD-OP",IFERROR(_xlfn.IFS($F45="Partial",($L45*$M45)+$N45,$F45="Whole",($M45+$N45),$F45="Partial (Additional to First Residence in Month)",$L45*$M45,$F45="Subsidized/Partly Subsidized",($N45+0),$F45="Master Lease",($M45+$N45),$F45="ILF (Admin Only)",(N45+0)),"")),"")</f>
        <v/>
      </c>
      <c r="P45" s="65" t="str">
        <f t="shared" si="1"/>
        <v/>
      </c>
      <c r="Q45" s="68"/>
      <c r="R45" s="20"/>
      <c r="S45" s="20"/>
      <c r="T45" s="20"/>
      <c r="U45" s="20"/>
      <c r="V45" s="77" t="str" cm="1">
        <f t="array" ref="V45">IFERROR(_xlfn.IFS(U45&gt;0,ROUND((U45/40),0)),"")</f>
        <v/>
      </c>
      <c r="W45" s="46"/>
      <c r="X45" s="20"/>
      <c r="Y45" s="20"/>
      <c r="Z45" s="20"/>
      <c r="AA45" s="20"/>
      <c r="AB45" s="20"/>
      <c r="AC45" s="41"/>
      <c r="AD45" s="41"/>
      <c r="AE45" s="20"/>
      <c r="AF45" s="20"/>
    </row>
    <row r="46" spans="1:32" ht="18.75" x14ac:dyDescent="0.3">
      <c r="A46" s="16"/>
      <c r="B46" s="16"/>
      <c r="C46" s="11"/>
      <c r="D46" s="11"/>
      <c r="E46" s="60"/>
      <c r="F46" s="20"/>
      <c r="G46" s="22"/>
      <c r="H46" s="22"/>
      <c r="I46" s="54" t="str" cm="1">
        <f t="array" ref="I46">IFERROR(_xlfn.IFS(F46="Partial",(H46-G46)+1,F46="Partial (Additional to first residence in month)",(H46-G46)+1),"")</f>
        <v/>
      </c>
      <c r="J46" s="74"/>
      <c r="K46" s="62" t="str" cm="1">
        <f t="array" ref="K46">IFERROR(_xlfn.IFS(AND($J46&gt;=1,$J46&lt;20),1,$F46="Partial",ROUND((J46/40),0),$F46="Whole","",$F46="Partial (Additional to First Residence in Month)",ROUND(($J46/40),0),$F46="Subsidized/Partly Subsidized","",$F46="Master Lease","",$F46="ILF (Admin Only)",""),"")</f>
        <v/>
      </c>
      <c r="L46" s="54" t="str" cm="1">
        <f t="array" ref="L46">IFERROR(_xlfn.IFS(F46="Partial",I46*K46,F46="Whole","",F46="Partial (Additional to First Residence in Month)",I46*K46,F46="Subsidized/Partly Subsidized","",F46="Master Lease","",F46="ILF (Admin Only)",""),"")</f>
        <v/>
      </c>
      <c r="M46" s="71" t="str" cm="1">
        <f t="array" ref="M46">IFERROR((_xlfn.IFS($B46="SUD-OP","$0",$F46="Partial","$40",$F46="Partial (Additional to First Residence in Month)","$40",$F46="Whole","$1500",$F46="Subsidized/Partly Subsidized","$0",$F46="Master Lease","$1500",$F46="ILF (Admin Only)","$0")),"")</f>
        <v/>
      </c>
      <c r="N46" s="50" t="str" cm="1">
        <f t="array" ref="N46">IFERROR(_xlfn.IFS($B46="SUD-OP","$300",$F46="Whole","$0",$F46="Partial","$300",$F46="Whole","$300",$F46="Partial (Additional to First Residence in Month)","$0",$F46="Subsidized/Partly Subsidized","$300",$F46="Master Lease","$0",$F46="ILF (Admin Only)","$300"),"")</f>
        <v/>
      </c>
      <c r="O46" s="71" t="str" cm="1">
        <f t="array" ref="O46">IFERROR(_xlfn.IFS($B46="SUD-OP",($N46+0),$B46&lt;&gt;"SUD-OP",IFERROR(_xlfn.IFS($F46="Partial",($L46*$M46)+$N46,$F46="Whole",($M46+$N46),$F46="Partial (Additional to First Residence in Month)",$L46*$M46,$F46="Subsidized/Partly Subsidized",($N46+0),$F46="Master Lease",($M46+$N46),$F46="ILF (Admin Only)",(N46+0)),"")),"")</f>
        <v/>
      </c>
      <c r="P46" s="65" t="str">
        <f t="shared" si="1"/>
        <v/>
      </c>
      <c r="Q46" s="68"/>
      <c r="R46" s="20"/>
      <c r="S46" s="20"/>
      <c r="T46" s="20"/>
      <c r="U46" s="20"/>
      <c r="V46" s="77" t="str" cm="1">
        <f t="array" ref="V46">IFERROR(_xlfn.IFS(U46&gt;0,ROUND((U46/40),0)),"")</f>
        <v/>
      </c>
      <c r="W46" s="46"/>
      <c r="X46" s="20"/>
      <c r="Y46" s="20"/>
      <c r="Z46" s="20"/>
      <c r="AA46" s="20"/>
      <c r="AB46" s="20"/>
      <c r="AC46" s="41"/>
      <c r="AD46" s="41"/>
      <c r="AE46" s="20"/>
      <c r="AF46" s="20"/>
    </row>
    <row r="47" spans="1:32" ht="18.75" x14ac:dyDescent="0.3">
      <c r="A47" s="16"/>
      <c r="B47" s="16"/>
      <c r="C47" s="11"/>
      <c r="D47" s="11"/>
      <c r="E47" s="60"/>
      <c r="F47" s="20"/>
      <c r="G47" s="22"/>
      <c r="H47" s="22"/>
      <c r="I47" s="54" t="str" cm="1">
        <f t="array" ref="I47">IFERROR(_xlfn.IFS(F47="Partial",(H47-G47)+1,F47="Partial (Additional to first residence in month)",(H47-G47)+1),"")</f>
        <v/>
      </c>
      <c r="J47" s="74"/>
      <c r="K47" s="62" t="str" cm="1">
        <f t="array" ref="K47">IFERROR(_xlfn.IFS(AND($J47&gt;=1,$J47&lt;20),1,$F47="Partial",ROUND((J47/40),0),$F47="Whole","",$F47="Partial (Additional to First Residence in Month)",ROUND(($J47/40),0),$F47="Subsidized/Partly Subsidized","",$F47="Master Lease","",$F47="ILF (Admin Only)",""),"")</f>
        <v/>
      </c>
      <c r="L47" s="54" t="str" cm="1">
        <f t="array" ref="L47">IFERROR(_xlfn.IFS(F47="Partial",I47*K47,F47="Whole","",F47="Partial (Additional to First Residence in Month)",I47*K47,F47="Subsidized/Partly Subsidized","",F47="Master Lease","",F47="ILF (Admin Only)",""),"")</f>
        <v/>
      </c>
      <c r="M47" s="71" t="str" cm="1">
        <f t="array" ref="M47">IFERROR((_xlfn.IFS($B47="SUD-OP","$0",$F47="Partial","$40",$F47="Partial (Additional to First Residence in Month)","$40",$F47="Whole","$1500",$F47="Subsidized/Partly Subsidized","$0",$F47="Master Lease","$1500",$F47="ILF (Admin Only)","$0")),"")</f>
        <v/>
      </c>
      <c r="N47" s="50" t="str" cm="1">
        <f t="array" ref="N47">IFERROR(_xlfn.IFS($B47="SUD-OP","$300",$F47="Whole","$0",$F47="Partial","$300",$F47="Whole","$300",$F47="Partial (Additional to First Residence in Month)","$0",$F47="Subsidized/Partly Subsidized","$300",$F47="Master Lease","$0",$F47="ILF (Admin Only)","$300"),"")</f>
        <v/>
      </c>
      <c r="O47" s="71" t="str" cm="1">
        <f t="array" ref="O47">IFERROR(_xlfn.IFS($B47="SUD-OP",($N47+0),$B47&lt;&gt;"SUD-OP",IFERROR(_xlfn.IFS($F47="Partial",($L47*$M47)+$N47,$F47="Whole",($M47+$N47),$F47="Partial (Additional to First Residence in Month)",$L47*$M47,$F47="Subsidized/Partly Subsidized",($N47+0),$F47="Master Lease",($M47+$N47),$F47="ILF (Admin Only)",(N47+0)),"")),"")</f>
        <v/>
      </c>
      <c r="P47" s="65" t="str">
        <f t="shared" si="1"/>
        <v/>
      </c>
      <c r="Q47" s="68"/>
      <c r="R47" s="20"/>
      <c r="S47" s="20"/>
      <c r="T47" s="20"/>
      <c r="U47" s="20"/>
      <c r="V47" s="77" t="str" cm="1">
        <f t="array" ref="V47">IFERROR(_xlfn.IFS(U47&gt;0,ROUND((U47/40),0)),"")</f>
        <v/>
      </c>
      <c r="W47" s="46"/>
      <c r="X47" s="20"/>
      <c r="Y47" s="20"/>
      <c r="Z47" s="20"/>
      <c r="AA47" s="20"/>
      <c r="AB47" s="20"/>
      <c r="AC47" s="41"/>
      <c r="AD47" s="41"/>
      <c r="AE47" s="20"/>
      <c r="AF47" s="20"/>
    </row>
    <row r="48" spans="1:32" ht="18.75" x14ac:dyDescent="0.3">
      <c r="A48" s="16"/>
      <c r="B48" s="16"/>
      <c r="C48" s="11"/>
      <c r="D48" s="11"/>
      <c r="E48" s="60"/>
      <c r="F48" s="20"/>
      <c r="G48" s="22"/>
      <c r="H48" s="22"/>
      <c r="I48" s="54" t="str" cm="1">
        <f t="array" ref="I48">IFERROR(_xlfn.IFS(F48="Partial",(H48-G48)+1,F48="Partial (Additional to first residence in month)",(H48-G48)+1),"")</f>
        <v/>
      </c>
      <c r="J48" s="74"/>
      <c r="K48" s="62" t="str" cm="1">
        <f t="array" ref="K48">IFERROR(_xlfn.IFS(AND($J48&gt;=1,$J48&lt;20),1,$F48="Partial",ROUND((J48/40),0),$F48="Whole","",$F48="Partial (Additional to First Residence in Month)",ROUND(($J48/40),0),$F48="Subsidized/Partly Subsidized","",$F48="Master Lease","",$F48="ILF (Admin Only)",""),"")</f>
        <v/>
      </c>
      <c r="L48" s="54" t="str" cm="1">
        <f t="array" ref="L48">IFERROR(_xlfn.IFS(F48="Partial",I48*K48,F48="Whole","",F48="Partial (Additional to First Residence in Month)",I48*K48,F48="Subsidized/Partly Subsidized","",F48="Master Lease","",F48="ILF (Admin Only)",""),"")</f>
        <v/>
      </c>
      <c r="M48" s="71" t="str" cm="1">
        <f t="array" ref="M48">IFERROR((_xlfn.IFS($B48="SUD-OP","$0",$F48="Partial","$40",$F48="Partial (Additional to First Residence in Month)","$40",$F48="Whole","$1500",$F48="Subsidized/Partly Subsidized","$0",$F48="Master Lease","$1500",$F48="ILF (Admin Only)","$0")),"")</f>
        <v/>
      </c>
      <c r="N48" s="50" t="str" cm="1">
        <f t="array" ref="N48">IFERROR(_xlfn.IFS($B48="SUD-OP","$300",$F48="Whole","$0",$F48="Partial","$300",$F48="Whole","$300",$F48="Partial (Additional to First Residence in Month)","$0",$F48="Subsidized/Partly Subsidized","$300",$F48="Master Lease","$0",$F48="ILF (Admin Only)","$300"),"")</f>
        <v/>
      </c>
      <c r="O48" s="71" t="str" cm="1">
        <f t="array" ref="O48">IFERROR(_xlfn.IFS($B48="SUD-OP",($N48+0),$B48&lt;&gt;"SUD-OP",IFERROR(_xlfn.IFS($F48="Partial",($L48*$M48)+$N48,$F48="Whole",($M48+$N48),$F48="Partial (Additional to First Residence in Month)",$L48*$M48,$F48="Subsidized/Partly Subsidized",($N48+0),$F48="Master Lease",($M48+$N48),$F48="ILF (Admin Only)",(N48+0)),"")),"")</f>
        <v/>
      </c>
      <c r="P48" s="65" t="str">
        <f t="shared" si="1"/>
        <v/>
      </c>
      <c r="Q48" s="68"/>
      <c r="R48" s="20"/>
      <c r="S48" s="20"/>
      <c r="T48" s="20"/>
      <c r="U48" s="20"/>
      <c r="V48" s="77" t="str" cm="1">
        <f t="array" ref="V48">IFERROR(_xlfn.IFS(U48&gt;0,ROUND((U48/40),0)),"")</f>
        <v/>
      </c>
      <c r="W48" s="46"/>
      <c r="X48" s="20"/>
      <c r="Y48" s="20"/>
      <c r="Z48" s="20"/>
      <c r="AA48" s="20"/>
      <c r="AB48" s="20"/>
      <c r="AC48" s="41"/>
      <c r="AD48" s="41"/>
      <c r="AE48" s="20"/>
      <c r="AF48" s="20"/>
    </row>
    <row r="49" spans="1:32" ht="18.75" x14ac:dyDescent="0.3">
      <c r="A49" s="16"/>
      <c r="B49" s="16"/>
      <c r="C49" s="11"/>
      <c r="D49" s="11"/>
      <c r="E49" s="60"/>
      <c r="F49" s="20"/>
      <c r="G49" s="22"/>
      <c r="H49" s="22"/>
      <c r="I49" s="54" t="str" cm="1">
        <f t="array" ref="I49">IFERROR(_xlfn.IFS(F49="Partial",(H49-G49)+1,F49="Partial (Additional to first residence in month)",(H49-G49)+1),"")</f>
        <v/>
      </c>
      <c r="J49" s="74"/>
      <c r="K49" s="62" t="str" cm="1">
        <f t="array" ref="K49">IFERROR(_xlfn.IFS(AND($J49&gt;=1,$J49&lt;20),1,$F49="Partial",ROUND((J49/40),0),$F49="Whole","",$F49="Partial (Additional to First Residence in Month)",ROUND(($J49/40),0),$F49="Subsidized/Partly Subsidized","",$F49="Master Lease","",$F49="ILF (Admin Only)",""),"")</f>
        <v/>
      </c>
      <c r="L49" s="54" t="str" cm="1">
        <f t="array" ref="L49">IFERROR(_xlfn.IFS(F49="Partial",I49*K49,F49="Whole","",F49="Partial (Additional to First Residence in Month)",I49*K49,F49="Subsidized/Partly Subsidized","",F49="Master Lease","",F49="ILF (Admin Only)",""),"")</f>
        <v/>
      </c>
      <c r="M49" s="71" t="str" cm="1">
        <f t="array" ref="M49">IFERROR((_xlfn.IFS($B49="SUD-OP","$0",$F49="Partial","$40",$F49="Partial (Additional to First Residence in Month)","$40",$F49="Whole","$1500",$F49="Subsidized/Partly Subsidized","$0",$F49="Master Lease","$1500",$F49="ILF (Admin Only)","$0")),"")</f>
        <v/>
      </c>
      <c r="N49" s="50" t="str" cm="1">
        <f t="array" ref="N49">IFERROR(_xlfn.IFS($B49="SUD-OP","$300",$F49="Whole","$0",$F49="Partial","$300",$F49="Whole","$300",$F49="Partial (Additional to First Residence in Month)","$0",$F49="Subsidized/Partly Subsidized","$300",$F49="Master Lease","$0",$F49="ILF (Admin Only)","$300"),"")</f>
        <v/>
      </c>
      <c r="O49" s="71" t="str" cm="1">
        <f t="array" ref="O49">IFERROR(_xlfn.IFS($B49="SUD-OP",($N49+0),$B49&lt;&gt;"SUD-OP",IFERROR(_xlfn.IFS($F49="Partial",($L49*$M49)+$N49,$F49="Whole",($M49+$N49),$F49="Partial (Additional to First Residence in Month)",$L49*$M49,$F49="Subsidized/Partly Subsidized",($N49+0),$F49="Master Lease",($M49+$N49),$F49="ILF (Admin Only)",(N49+0)),"")),"")</f>
        <v/>
      </c>
      <c r="P49" s="65" t="str">
        <f t="shared" si="1"/>
        <v/>
      </c>
      <c r="Q49" s="68"/>
      <c r="R49" s="20"/>
      <c r="S49" s="20"/>
      <c r="T49" s="20"/>
      <c r="U49" s="20"/>
      <c r="V49" s="77" t="str" cm="1">
        <f t="array" ref="V49">IFERROR(_xlfn.IFS(U49&gt;0,ROUND((U49/40),0)),"")</f>
        <v/>
      </c>
      <c r="W49" s="46"/>
      <c r="X49" s="20"/>
      <c r="Y49" s="20"/>
      <c r="Z49" s="20"/>
      <c r="AA49" s="20"/>
      <c r="AB49" s="20"/>
      <c r="AC49" s="41"/>
      <c r="AD49" s="41"/>
      <c r="AE49" s="20"/>
      <c r="AF49" s="20"/>
    </row>
    <row r="50" spans="1:32" ht="18.75" x14ac:dyDescent="0.3">
      <c r="A50" s="16"/>
      <c r="B50" s="16"/>
      <c r="C50" s="11"/>
      <c r="D50" s="11"/>
      <c r="E50" s="60"/>
      <c r="F50" s="20"/>
      <c r="G50" s="22"/>
      <c r="H50" s="22"/>
      <c r="I50" s="54" t="str" cm="1">
        <f t="array" ref="I50">IFERROR(_xlfn.IFS(F50="Partial",(H50-G50)+1,F50="Partial (Additional to first residence in month)",(H50-G50)+1),"")</f>
        <v/>
      </c>
      <c r="J50" s="74"/>
      <c r="K50" s="62" t="str" cm="1">
        <f t="array" ref="K50">IFERROR(_xlfn.IFS(AND($J50&gt;=1,$J50&lt;20),1,$F50="Partial",ROUND((J50/40),0),$F50="Whole","",$F50="Partial (Additional to First Residence in Month)",ROUND(($J50/40),0),$F50="Subsidized/Partly Subsidized","",$F50="Master Lease","",$F50="ILF (Admin Only)",""),"")</f>
        <v/>
      </c>
      <c r="L50" s="54" t="str" cm="1">
        <f t="array" ref="L50">IFERROR(_xlfn.IFS(F50="Partial",I50*K50,F50="Whole","",F50="Partial (Additional to First Residence in Month)",I50*K50,F50="Subsidized/Partly Subsidized","",F50="Master Lease","",F50="ILF (Admin Only)",""),"")</f>
        <v/>
      </c>
      <c r="M50" s="71" t="str" cm="1">
        <f t="array" ref="M50">IFERROR((_xlfn.IFS($B50="SUD-OP","$0",$F50="Partial","$40",$F50="Partial (Additional to First Residence in Month)","$40",$F50="Whole","$1500",$F50="Subsidized/Partly Subsidized","$0",$F50="Master Lease","$1500",$F50="ILF (Admin Only)","$0")),"")</f>
        <v/>
      </c>
      <c r="N50" s="50" t="str" cm="1">
        <f t="array" ref="N50">IFERROR(_xlfn.IFS($B50="SUD-OP","$300",$F50="Whole","$0",$F50="Partial","$300",$F50="Whole","$300",$F50="Partial (Additional to First Residence in Month)","$0",$F50="Subsidized/Partly Subsidized","$300",$F50="Master Lease","$0",$F50="ILF (Admin Only)","$300"),"")</f>
        <v/>
      </c>
      <c r="O50" s="71" t="str" cm="1">
        <f t="array" ref="O50">IFERROR(_xlfn.IFS($B50="SUD-OP",($N50+0),$B50&lt;&gt;"SUD-OP",IFERROR(_xlfn.IFS($F50="Partial",($L50*$M50)+$N50,$F50="Whole",($M50+$N50),$F50="Partial (Additional to First Residence in Month)",$L50*$M50,$F50="Subsidized/Partly Subsidized",($N50+0),$F50="Master Lease",($M50+$N50),$F50="ILF (Admin Only)",(N50+0)),"")),"")</f>
        <v/>
      </c>
      <c r="P50" s="65" t="str">
        <f t="shared" si="1"/>
        <v/>
      </c>
      <c r="Q50" s="68"/>
      <c r="R50" s="20"/>
      <c r="S50" s="20"/>
      <c r="T50" s="20"/>
      <c r="U50" s="20"/>
      <c r="V50" s="77" t="str" cm="1">
        <f t="array" ref="V50">IFERROR(_xlfn.IFS(U50&gt;0,ROUND((U50/40),0)),"")</f>
        <v/>
      </c>
      <c r="W50" s="46"/>
      <c r="X50" s="20"/>
      <c r="Y50" s="20"/>
      <c r="Z50" s="20"/>
      <c r="AA50" s="20"/>
      <c r="AB50" s="20"/>
      <c r="AC50" s="41"/>
      <c r="AD50" s="41"/>
      <c r="AE50" s="20"/>
      <c r="AF50" s="20"/>
    </row>
    <row r="51" spans="1:32" ht="18.75" x14ac:dyDescent="0.3">
      <c r="A51" s="16"/>
      <c r="B51" s="16"/>
      <c r="C51" s="11"/>
      <c r="D51" s="11"/>
      <c r="E51" s="60"/>
      <c r="F51" s="20"/>
      <c r="G51" s="22"/>
      <c r="H51" s="22"/>
      <c r="I51" s="54" t="str" cm="1">
        <f t="array" ref="I51">IFERROR(_xlfn.IFS(F51="Partial",(H51-G51)+1,F51="Partial (Additional to first residence in month)",(H51-G51)+1),"")</f>
        <v/>
      </c>
      <c r="J51" s="74"/>
      <c r="K51" s="62" t="str" cm="1">
        <f t="array" ref="K51">IFERROR(_xlfn.IFS(AND($J51&gt;=1,$J51&lt;20),1,$F51="Partial",ROUND((J51/40),0),$F51="Whole","",$F51="Partial (Additional to First Residence in Month)",ROUND(($J51/40),0),$F51="Subsidized/Partly Subsidized","",$F51="Master Lease","",$F51="ILF (Admin Only)",""),"")</f>
        <v/>
      </c>
      <c r="L51" s="54" t="str" cm="1">
        <f t="array" ref="L51">IFERROR(_xlfn.IFS(F51="Partial",I51*K51,F51="Whole","",F51="Partial (Additional to First Residence in Month)",I51*K51,F51="Subsidized/Partly Subsidized","",F51="Master Lease","",F51="ILF (Admin Only)",""),"")</f>
        <v/>
      </c>
      <c r="M51" s="71" t="str" cm="1">
        <f t="array" ref="M51">IFERROR((_xlfn.IFS($B51="SUD-OP","$0",$F51="Partial","$40",$F51="Partial (Additional to First Residence in Month)","$40",$F51="Whole","$1500",$F51="Subsidized/Partly Subsidized","$0",$F51="Master Lease","$1500",$F51="ILF (Admin Only)","$0")),"")</f>
        <v/>
      </c>
      <c r="N51" s="50" t="str" cm="1">
        <f t="array" ref="N51">IFERROR(_xlfn.IFS($B51="SUD-OP","$300",$F51="Whole","$0",$F51="Partial","$300",$F51="Whole","$300",$F51="Partial (Additional to First Residence in Month)","$0",$F51="Subsidized/Partly Subsidized","$300",$F51="Master Lease","$0",$F51="ILF (Admin Only)","$300"),"")</f>
        <v/>
      </c>
      <c r="O51" s="71" t="str" cm="1">
        <f t="array" ref="O51">IFERROR(_xlfn.IFS($B51="SUD-OP",($N51+0),$B51&lt;&gt;"SUD-OP",IFERROR(_xlfn.IFS($F51="Partial",($L51*$M51)+$N51,$F51="Whole",($M51+$N51),$F51="Partial (Additional to First Residence in Month)",$L51*$M51,$F51="Subsidized/Partly Subsidized",($N51+0),$F51="Master Lease",($M51+$N51),$F51="ILF (Admin Only)",(N51+0)),"")),"")</f>
        <v/>
      </c>
      <c r="P51" s="65" t="str">
        <f t="shared" si="1"/>
        <v/>
      </c>
      <c r="Q51" s="68"/>
      <c r="R51" s="20"/>
      <c r="S51" s="20"/>
      <c r="T51" s="20"/>
      <c r="U51" s="20"/>
      <c r="V51" s="77" t="str" cm="1">
        <f t="array" ref="V51">IFERROR(_xlfn.IFS(U51&gt;0,ROUND((U51/40),0)),"")</f>
        <v/>
      </c>
      <c r="W51" s="46"/>
      <c r="X51" s="20"/>
      <c r="Y51" s="20"/>
      <c r="Z51" s="20"/>
      <c r="AA51" s="20"/>
      <c r="AB51" s="20"/>
      <c r="AC51" s="41"/>
      <c r="AD51" s="41"/>
      <c r="AE51" s="20"/>
      <c r="AF51" s="20"/>
    </row>
    <row r="52" spans="1:32" ht="18.75" x14ac:dyDescent="0.3">
      <c r="A52" s="16"/>
      <c r="B52" s="16"/>
      <c r="C52" s="11"/>
      <c r="D52" s="11"/>
      <c r="E52" s="60"/>
      <c r="F52" s="20"/>
      <c r="G52" s="22"/>
      <c r="H52" s="22"/>
      <c r="I52" s="54" t="str" cm="1">
        <f t="array" ref="I52">IFERROR(_xlfn.IFS(F52="Partial",(H52-G52)+1,F52="Partial (Additional to first residence in month)",(H52-G52)+1),"")</f>
        <v/>
      </c>
      <c r="J52" s="74"/>
      <c r="K52" s="62" t="str" cm="1">
        <f t="array" ref="K52">IFERROR(_xlfn.IFS(AND($J52&gt;=1,$J52&lt;20),1,$F52="Partial",ROUND((J52/40),0),$F52="Whole","",$F52="Partial (Additional to First Residence in Month)",ROUND(($J52/40),0),$F52="Subsidized/Partly Subsidized","",$F52="Master Lease","",$F52="ILF (Admin Only)",""),"")</f>
        <v/>
      </c>
      <c r="L52" s="54" t="str" cm="1">
        <f t="array" ref="L52">IFERROR(_xlfn.IFS(F52="Partial",I52*K52,F52="Whole","",F52="Partial (Additional to First Residence in Month)",I52*K52,F52="Subsidized/Partly Subsidized","",F52="Master Lease","",F52="ILF (Admin Only)",""),"")</f>
        <v/>
      </c>
      <c r="M52" s="71" t="str" cm="1">
        <f t="array" ref="M52">IFERROR((_xlfn.IFS($B52="SUD-OP","$0",$F52="Partial","$40",$F52="Partial (Additional to First Residence in Month)","$40",$F52="Whole","$1500",$F52="Subsidized/Partly Subsidized","$0",$F52="Master Lease","$1500",$F52="ILF (Admin Only)","$0")),"")</f>
        <v/>
      </c>
      <c r="N52" s="50" t="str" cm="1">
        <f t="array" ref="N52">IFERROR(_xlfn.IFS($B52="SUD-OP","$300",$F52="Whole","$0",$F52="Partial","$300",$F52="Whole","$300",$F52="Partial (Additional to First Residence in Month)","$0",$F52="Subsidized/Partly Subsidized","$300",$F52="Master Lease","$0",$F52="ILF (Admin Only)","$300"),"")</f>
        <v/>
      </c>
      <c r="O52" s="71" t="str" cm="1">
        <f t="array" ref="O52">IFERROR(_xlfn.IFS($B52="SUD-OP",($N52+0),$B52&lt;&gt;"SUD-OP",IFERROR(_xlfn.IFS($F52="Partial",($L52*$M52)+$N52,$F52="Whole",($M52+$N52),$F52="Partial (Additional to First Residence in Month)",$L52*$M52,$F52="Subsidized/Partly Subsidized",($N52+0),$F52="Master Lease",($M52+$N52),$F52="ILF (Admin Only)",(N52+0)),"")),"")</f>
        <v/>
      </c>
      <c r="P52" s="65" t="str">
        <f t="shared" si="1"/>
        <v/>
      </c>
      <c r="Q52" s="68"/>
      <c r="R52" s="20"/>
      <c r="S52" s="20"/>
      <c r="T52" s="20"/>
      <c r="U52" s="20"/>
      <c r="V52" s="77" t="str" cm="1">
        <f t="array" ref="V52">IFERROR(_xlfn.IFS(U52&gt;0,ROUND((U52/40),0)),"")</f>
        <v/>
      </c>
      <c r="W52" s="46"/>
      <c r="X52" s="20"/>
      <c r="Y52" s="20"/>
      <c r="Z52" s="20"/>
      <c r="AA52" s="20"/>
      <c r="AB52" s="20"/>
      <c r="AC52" s="41"/>
      <c r="AD52" s="41"/>
      <c r="AE52" s="20"/>
      <c r="AF52" s="20"/>
    </row>
    <row r="53" spans="1:32" ht="18.75" x14ac:dyDescent="0.3">
      <c r="A53" s="16"/>
      <c r="B53" s="16"/>
      <c r="C53" s="11"/>
      <c r="D53" s="11"/>
      <c r="E53" s="60"/>
      <c r="F53" s="20"/>
      <c r="G53" s="22"/>
      <c r="H53" s="22"/>
      <c r="I53" s="54" t="str" cm="1">
        <f t="array" ref="I53">IFERROR(_xlfn.IFS(F53="Partial",(H53-G53)+1,F53="Partial (Additional to first residence in month)",(H53-G53)+1),"")</f>
        <v/>
      </c>
      <c r="J53" s="74"/>
      <c r="K53" s="62" t="str" cm="1">
        <f t="array" ref="K53">IFERROR(_xlfn.IFS(AND($J53&gt;=1,$J53&lt;20),1,$F53="Partial",ROUND((J53/40),0),$F53="Whole","",$F53="Partial (Additional to First Residence in Month)",ROUND(($J53/40),0),$F53="Subsidized/Partly Subsidized","",$F53="Master Lease","",$F53="ILF (Admin Only)",""),"")</f>
        <v/>
      </c>
      <c r="L53" s="54" t="str" cm="1">
        <f t="array" ref="L53">IFERROR(_xlfn.IFS(F53="Partial",I53*K53,F53="Whole","",F53="Partial (Additional to First Residence in Month)",I53*K53,F53="Subsidized/Partly Subsidized","",F53="Master Lease","",F53="ILF (Admin Only)",""),"")</f>
        <v/>
      </c>
      <c r="M53" s="71" t="str" cm="1">
        <f t="array" ref="M53">IFERROR((_xlfn.IFS($B53="SUD-OP","$0",$F53="Partial","$40",$F53="Partial (Additional to First Residence in Month)","$40",$F53="Whole","$1500",$F53="Subsidized/Partly Subsidized","$0",$F53="Master Lease","$1500",$F53="ILF (Admin Only)","$0")),"")</f>
        <v/>
      </c>
      <c r="N53" s="50" t="str" cm="1">
        <f t="array" ref="N53">IFERROR(_xlfn.IFS($B53="SUD-OP","$300",$F53="Whole","$0",$F53="Partial","$300",$F53="Whole","$300",$F53="Partial (Additional to First Residence in Month)","$0",$F53="Subsidized/Partly Subsidized","$300",$F53="Master Lease","$0",$F53="ILF (Admin Only)","$300"),"")</f>
        <v/>
      </c>
      <c r="O53" s="71" t="str" cm="1">
        <f t="array" ref="O53">IFERROR(_xlfn.IFS($B53="SUD-OP",($N53+0),$B53&lt;&gt;"SUD-OP",IFERROR(_xlfn.IFS($F53="Partial",($L53*$M53)+$N53,$F53="Whole",($M53+$N53),$F53="Partial (Additional to First Residence in Month)",$L53*$M53,$F53="Subsidized/Partly Subsidized",($N53+0),$F53="Master Lease",($M53+$N53),$F53="ILF (Admin Only)",(N53+0)),"")),"")</f>
        <v/>
      </c>
      <c r="P53" s="65" t="str">
        <f t="shared" si="1"/>
        <v/>
      </c>
      <c r="Q53" s="68"/>
      <c r="R53" s="20"/>
      <c r="S53" s="20"/>
      <c r="T53" s="20"/>
      <c r="U53" s="20"/>
      <c r="V53" s="77" t="str" cm="1">
        <f t="array" ref="V53">IFERROR(_xlfn.IFS(U53&gt;0,ROUND((U53/40),0)),"")</f>
        <v/>
      </c>
      <c r="W53" s="46"/>
      <c r="X53" s="20"/>
      <c r="Y53" s="20"/>
      <c r="Z53" s="20"/>
      <c r="AA53" s="20"/>
      <c r="AB53" s="20"/>
      <c r="AC53" s="41"/>
      <c r="AD53" s="41"/>
      <c r="AE53" s="20"/>
      <c r="AF53" s="20"/>
    </row>
    <row r="54" spans="1:32" ht="18.75" x14ac:dyDescent="0.3">
      <c r="A54" s="16"/>
      <c r="B54" s="16"/>
      <c r="C54" s="11"/>
      <c r="D54" s="11"/>
      <c r="E54" s="60"/>
      <c r="F54" s="20"/>
      <c r="G54" s="22"/>
      <c r="H54" s="22"/>
      <c r="I54" s="54" t="str" cm="1">
        <f t="array" ref="I54">IFERROR(_xlfn.IFS(F54="Partial",(H54-G54)+1,F54="Partial (Additional to first residence in month)",(H54-G54)+1),"")</f>
        <v/>
      </c>
      <c r="J54" s="74"/>
      <c r="K54" s="62" t="str" cm="1">
        <f t="array" ref="K54">IFERROR(_xlfn.IFS(AND($J54&gt;=1,$J54&lt;20),1,$F54="Partial",ROUND((J54/40),0),$F54="Whole","",$F54="Partial (Additional to First Residence in Month)",ROUND(($J54/40),0),$F54="Subsidized/Partly Subsidized","",$F54="Master Lease","",$F54="ILF (Admin Only)",""),"")</f>
        <v/>
      </c>
      <c r="L54" s="54" t="str" cm="1">
        <f t="array" ref="L54">IFERROR(_xlfn.IFS(F54="Partial",I54*K54,F54="Whole","",F54="Partial (Additional to First Residence in Month)",I54*K54,F54="Subsidized/Partly Subsidized","",F54="Master Lease","",F54="ILF (Admin Only)",""),"")</f>
        <v/>
      </c>
      <c r="M54" s="71" t="str" cm="1">
        <f t="array" ref="M54">IFERROR((_xlfn.IFS($B54="SUD-OP","$0",$F54="Partial","$40",$F54="Partial (Additional to First Residence in Month)","$40",$F54="Whole","$1500",$F54="Subsidized/Partly Subsidized","$0",$F54="Master Lease","$1500",$F54="ILF (Admin Only)","$0")),"")</f>
        <v/>
      </c>
      <c r="N54" s="50" t="str" cm="1">
        <f t="array" ref="N54">IFERROR(_xlfn.IFS($B54="SUD-OP","$300",$F54="Whole","$0",$F54="Partial","$300",$F54="Whole","$300",$F54="Partial (Additional to First Residence in Month)","$0",$F54="Subsidized/Partly Subsidized","$300",$F54="Master Lease","$0",$F54="ILF (Admin Only)","$300"),"")</f>
        <v/>
      </c>
      <c r="O54" s="71" t="str" cm="1">
        <f t="array" ref="O54">IFERROR(_xlfn.IFS($B54="SUD-OP",($N54+0),$B54&lt;&gt;"SUD-OP",IFERROR(_xlfn.IFS($F54="Partial",($L54*$M54)+$N54,$F54="Whole",($M54+$N54),$F54="Partial (Additional to First Residence in Month)",$L54*$M54,$F54="Subsidized/Partly Subsidized",($N54+0),$F54="Master Lease",($M54+$N54),$F54="ILF (Admin Only)",(N54+0)),"")),"")</f>
        <v/>
      </c>
      <c r="P54" s="65" t="str">
        <f t="shared" si="1"/>
        <v/>
      </c>
      <c r="Q54" s="68"/>
      <c r="R54" s="20"/>
      <c r="S54" s="20"/>
      <c r="T54" s="20"/>
      <c r="U54" s="20"/>
      <c r="V54" s="77" t="str" cm="1">
        <f t="array" ref="V54">IFERROR(_xlfn.IFS(U54&gt;0,ROUND((U54/40),0)),"")</f>
        <v/>
      </c>
      <c r="W54" s="46"/>
      <c r="X54" s="20"/>
      <c r="Y54" s="20"/>
      <c r="Z54" s="20"/>
      <c r="AA54" s="20"/>
      <c r="AB54" s="20"/>
      <c r="AC54" s="41"/>
      <c r="AD54" s="41"/>
      <c r="AE54" s="20"/>
      <c r="AF54" s="20"/>
    </row>
    <row r="55" spans="1:32" ht="18.75" x14ac:dyDescent="0.3">
      <c r="A55" s="16"/>
      <c r="B55" s="16"/>
      <c r="C55" s="11"/>
      <c r="D55" s="11"/>
      <c r="E55" s="60"/>
      <c r="F55" s="20"/>
      <c r="G55" s="22"/>
      <c r="H55" s="22"/>
      <c r="I55" s="54" t="str" cm="1">
        <f t="array" ref="I55">IFERROR(_xlfn.IFS(F55="Partial",(H55-G55)+1,F55="Partial (Additional to first residence in month)",(H55-G55)+1),"")</f>
        <v/>
      </c>
      <c r="J55" s="74"/>
      <c r="K55" s="62" t="str" cm="1">
        <f t="array" ref="K55">IFERROR(_xlfn.IFS(AND($J55&gt;=1,$J55&lt;20),1,$F55="Partial",ROUND((J55/40),0),$F55="Whole","",$F55="Partial (Additional to First Residence in Month)",ROUND(($J55/40),0),$F55="Subsidized/Partly Subsidized","",$F55="Master Lease","",$F55="ILF (Admin Only)",""),"")</f>
        <v/>
      </c>
      <c r="L55" s="54" t="str" cm="1">
        <f t="array" ref="L55">IFERROR(_xlfn.IFS(F55="Partial",I55*K55,F55="Whole","",F55="Partial (Additional to First Residence in Month)",I55*K55,F55="Subsidized/Partly Subsidized","",F55="Master Lease","",F55="ILF (Admin Only)",""),"")</f>
        <v/>
      </c>
      <c r="M55" s="71" t="str" cm="1">
        <f t="array" ref="M55">IFERROR((_xlfn.IFS($B55="SUD-OP","$0",$F55="Partial","$40",$F55="Partial (Additional to First Residence in Month)","$40",$F55="Whole","$1500",$F55="Subsidized/Partly Subsidized","$0",$F55="Master Lease","$1500",$F55="ILF (Admin Only)","$0")),"")</f>
        <v/>
      </c>
      <c r="N55" s="50" t="str" cm="1">
        <f t="array" ref="N55">IFERROR(_xlfn.IFS($B55="SUD-OP","$300",$F55="Whole","$0",$F55="Partial","$300",$F55="Whole","$300",$F55="Partial (Additional to First Residence in Month)","$0",$F55="Subsidized/Partly Subsidized","$300",$F55="Master Lease","$0",$F55="ILF (Admin Only)","$300"),"")</f>
        <v/>
      </c>
      <c r="O55" s="71" t="str" cm="1">
        <f t="array" ref="O55">IFERROR(_xlfn.IFS($B55="SUD-OP",($N55+0),$B55&lt;&gt;"SUD-OP",IFERROR(_xlfn.IFS($F55="Partial",($L55*$M55)+$N55,$F55="Whole",($M55+$N55),$F55="Partial (Additional to First Residence in Month)",$L55*$M55,$F55="Subsidized/Partly Subsidized",($N55+0),$F55="Master Lease",($M55+$N55),$F55="ILF (Admin Only)",(N55+0)),"")),"")</f>
        <v/>
      </c>
      <c r="P55" s="65" t="str">
        <f t="shared" si="1"/>
        <v/>
      </c>
      <c r="Q55" s="68"/>
      <c r="R55" s="20"/>
      <c r="S55" s="20"/>
      <c r="T55" s="20"/>
      <c r="U55" s="20"/>
      <c r="V55" s="77" t="str" cm="1">
        <f t="array" ref="V55">IFERROR(_xlfn.IFS(U55&gt;0,ROUND((U55/40),0)),"")</f>
        <v/>
      </c>
      <c r="W55" s="46"/>
      <c r="X55" s="20"/>
      <c r="Y55" s="20"/>
      <c r="Z55" s="20"/>
      <c r="AA55" s="20"/>
      <c r="AB55" s="20"/>
      <c r="AC55" s="41"/>
      <c r="AD55" s="41"/>
      <c r="AE55" s="20"/>
      <c r="AF55" s="20"/>
    </row>
    <row r="56" spans="1:32" ht="18.75" x14ac:dyDescent="0.3">
      <c r="A56" s="16"/>
      <c r="B56" s="16"/>
      <c r="C56" s="11"/>
      <c r="D56" s="11"/>
      <c r="E56" s="60"/>
      <c r="F56" s="20"/>
      <c r="G56" s="22"/>
      <c r="H56" s="22"/>
      <c r="I56" s="54" t="str" cm="1">
        <f t="array" ref="I56">IFERROR(_xlfn.IFS(F56="Partial",(H56-G56)+1,F56="Partial (Additional to first residence in month)",(H56-G56)+1),"")</f>
        <v/>
      </c>
      <c r="J56" s="74"/>
      <c r="K56" s="62" t="str" cm="1">
        <f t="array" ref="K56">IFERROR(_xlfn.IFS(AND($J56&gt;=1,$J56&lt;20),1,$F56="Partial",ROUND((J56/40),0),$F56="Whole","",$F56="Partial (Additional to First Residence in Month)",ROUND(($J56/40),0),$F56="Subsidized/Partly Subsidized","",$F56="Master Lease","",$F56="ILF (Admin Only)",""),"")</f>
        <v/>
      </c>
      <c r="L56" s="54" t="str" cm="1">
        <f t="array" ref="L56">IFERROR(_xlfn.IFS(F56="Partial",I56*K56,F56="Whole","",F56="Partial (Additional to First Residence in Month)",I56*K56,F56="Subsidized/Partly Subsidized","",F56="Master Lease","",F56="ILF (Admin Only)",""),"")</f>
        <v/>
      </c>
      <c r="M56" s="71" t="str" cm="1">
        <f t="array" ref="M56">IFERROR((_xlfn.IFS($B56="SUD-OP","$0",$F56="Partial","$40",$F56="Partial (Additional to First Residence in Month)","$40",$F56="Whole","$1500",$F56="Subsidized/Partly Subsidized","$0",$F56="Master Lease","$1500",$F56="ILF (Admin Only)","$0")),"")</f>
        <v/>
      </c>
      <c r="N56" s="50" t="str" cm="1">
        <f t="array" ref="N56">IFERROR(_xlfn.IFS($B56="SUD-OP","$300",$F56="Whole","$0",$F56="Partial","$300",$F56="Whole","$300",$F56="Partial (Additional to First Residence in Month)","$0",$F56="Subsidized/Partly Subsidized","$300",$F56="Master Lease","$0",$F56="ILF (Admin Only)","$300"),"")</f>
        <v/>
      </c>
      <c r="O56" s="71" t="str" cm="1">
        <f t="array" ref="O56">IFERROR(_xlfn.IFS($B56="SUD-OP",($N56+0),$B56&lt;&gt;"SUD-OP",IFERROR(_xlfn.IFS($F56="Partial",($L56*$M56)+$N56,$F56="Whole",($M56+$N56),$F56="Partial (Additional to First Residence in Month)",$L56*$M56,$F56="Subsidized/Partly Subsidized",($N56+0),$F56="Master Lease",($M56+$N56),$F56="ILF (Admin Only)",(N56+0)),"")),"")</f>
        <v/>
      </c>
      <c r="P56" s="65" t="str">
        <f t="shared" si="1"/>
        <v/>
      </c>
      <c r="Q56" s="68"/>
      <c r="R56" s="20"/>
      <c r="S56" s="20"/>
      <c r="T56" s="20"/>
      <c r="U56" s="20"/>
      <c r="V56" s="77" t="str" cm="1">
        <f t="array" ref="V56">IFERROR(_xlfn.IFS(U56&gt;0,ROUND((U56/40),0)),"")</f>
        <v/>
      </c>
      <c r="W56" s="46"/>
      <c r="X56" s="20"/>
      <c r="Y56" s="20"/>
      <c r="Z56" s="20"/>
      <c r="AA56" s="20"/>
      <c r="AB56" s="20"/>
      <c r="AC56" s="41"/>
      <c r="AD56" s="41"/>
      <c r="AE56" s="20"/>
      <c r="AF56" s="20"/>
    </row>
    <row r="57" spans="1:32" ht="18.75" x14ac:dyDescent="0.3">
      <c r="A57" s="16"/>
      <c r="B57" s="16"/>
      <c r="C57" s="11"/>
      <c r="D57" s="11"/>
      <c r="E57" s="60"/>
      <c r="F57" s="20"/>
      <c r="G57" s="22"/>
      <c r="H57" s="22"/>
      <c r="I57" s="54" t="str" cm="1">
        <f t="array" ref="I57">IFERROR(_xlfn.IFS(F57="Partial",(H57-G57)+1,F57="Partial (Additional to first residence in month)",(H57-G57)+1),"")</f>
        <v/>
      </c>
      <c r="J57" s="74"/>
      <c r="K57" s="62" t="str" cm="1">
        <f t="array" ref="K57">IFERROR(_xlfn.IFS(AND($J57&gt;=1,$J57&lt;20),1,$F57="Partial",ROUND((J57/40),0),$F57="Whole","",$F57="Partial (Additional to First Residence in Month)",ROUND(($J57/40),0),$F57="Subsidized/Partly Subsidized","",$F57="Master Lease","",$F57="ILF (Admin Only)",""),"")</f>
        <v/>
      </c>
      <c r="L57" s="54" t="str" cm="1">
        <f t="array" ref="L57">IFERROR(_xlfn.IFS(F57="Partial",I57*K57,F57="Whole","",F57="Partial (Additional to First Residence in Month)",I57*K57,F57="Subsidized/Partly Subsidized","",F57="Master Lease","",F57="ILF (Admin Only)",""),"")</f>
        <v/>
      </c>
      <c r="M57" s="71" t="str" cm="1">
        <f t="array" ref="M57">IFERROR((_xlfn.IFS($B57="SUD-OP","$0",$F57="Partial","$40",$F57="Partial (Additional to First Residence in Month)","$40",$F57="Whole","$1500",$F57="Subsidized/Partly Subsidized","$0",$F57="Master Lease","$1500",$F57="ILF (Admin Only)","$0")),"")</f>
        <v/>
      </c>
      <c r="N57" s="50" t="str" cm="1">
        <f t="array" ref="N57">IFERROR(_xlfn.IFS($B57="SUD-OP","$300",$F57="Whole","$0",$F57="Partial","$300",$F57="Whole","$300",$F57="Partial (Additional to First Residence in Month)","$0",$F57="Subsidized/Partly Subsidized","$300",$F57="Master Lease","$0",$F57="ILF (Admin Only)","$300"),"")</f>
        <v/>
      </c>
      <c r="O57" s="71" t="str" cm="1">
        <f t="array" ref="O57">IFERROR(_xlfn.IFS($B57="SUD-OP",($N57+0),$B57&lt;&gt;"SUD-OP",IFERROR(_xlfn.IFS($F57="Partial",($L57*$M57)+$N57,$F57="Whole",($M57+$N57),$F57="Partial (Additional to First Residence in Month)",$L57*$M57,$F57="Subsidized/Partly Subsidized",($N57+0),$F57="Master Lease",($M57+$N57),$F57="ILF (Admin Only)",(N57+0)),"")),"")</f>
        <v/>
      </c>
      <c r="P57" s="65" t="str">
        <f t="shared" si="1"/>
        <v/>
      </c>
      <c r="Q57" s="68"/>
      <c r="R57" s="20"/>
      <c r="S57" s="20"/>
      <c r="T57" s="20"/>
      <c r="U57" s="20"/>
      <c r="V57" s="77" t="str" cm="1">
        <f t="array" ref="V57">IFERROR(_xlfn.IFS(U57&gt;0,ROUND((U57/40),0)),"")</f>
        <v/>
      </c>
      <c r="W57" s="46"/>
      <c r="X57" s="20"/>
      <c r="Y57" s="20"/>
      <c r="Z57" s="20"/>
      <c r="AA57" s="20"/>
      <c r="AB57" s="20"/>
      <c r="AC57" s="41"/>
      <c r="AD57" s="41"/>
      <c r="AE57" s="20"/>
      <c r="AF57" s="20"/>
    </row>
    <row r="58" spans="1:32" ht="18.75" x14ac:dyDescent="0.3">
      <c r="A58" s="16"/>
      <c r="B58" s="16"/>
      <c r="C58" s="11"/>
      <c r="D58" s="11"/>
      <c r="E58" s="60"/>
      <c r="F58" s="20"/>
      <c r="G58" s="22"/>
      <c r="H58" s="22"/>
      <c r="I58" s="54" t="str" cm="1">
        <f t="array" ref="I58">IFERROR(_xlfn.IFS(F58="Partial",(H58-G58)+1,F58="Partial (Additional to first residence in month)",(H58-G58)+1),"")</f>
        <v/>
      </c>
      <c r="J58" s="74"/>
      <c r="K58" s="62" t="str" cm="1">
        <f t="array" ref="K58">IFERROR(_xlfn.IFS(AND($J58&gt;=1,$J58&lt;20),1,$F58="Partial",ROUND((J58/40),0),$F58="Whole","",$F58="Partial (Additional to First Residence in Month)",ROUND(($J58/40),0),$F58="Subsidized/Partly Subsidized","",$F58="Master Lease","",$F58="ILF (Admin Only)",""),"")</f>
        <v/>
      </c>
      <c r="L58" s="54" t="str" cm="1">
        <f t="array" ref="L58">IFERROR(_xlfn.IFS(F58="Partial",I58*K58,F58="Whole","",F58="Partial (Additional to First Residence in Month)",I58*K58,F58="Subsidized/Partly Subsidized","",F58="Master Lease","",F58="ILF (Admin Only)",""),"")</f>
        <v/>
      </c>
      <c r="M58" s="71" t="str" cm="1">
        <f t="array" ref="M58">IFERROR((_xlfn.IFS($B58="SUD-OP","$0",$F58="Partial","$40",$F58="Partial (Additional to First Residence in Month)","$40",$F58="Whole","$1500",$F58="Subsidized/Partly Subsidized","$0",$F58="Master Lease","$1500",$F58="ILF (Admin Only)","$0")),"")</f>
        <v/>
      </c>
      <c r="N58" s="50" t="str" cm="1">
        <f t="array" ref="N58">IFERROR(_xlfn.IFS($B58="SUD-OP","$300",$F58="Whole","$0",$F58="Partial","$300",$F58="Whole","$300",$F58="Partial (Additional to First Residence in Month)","$0",$F58="Subsidized/Partly Subsidized","$300",$F58="Master Lease","$0",$F58="ILF (Admin Only)","$300"),"")</f>
        <v/>
      </c>
      <c r="O58" s="71" t="str" cm="1">
        <f t="array" ref="O58">IFERROR(_xlfn.IFS($B58="SUD-OP",($N58+0),$B58&lt;&gt;"SUD-OP",IFERROR(_xlfn.IFS($F58="Partial",($L58*$M58)+$N58,$F58="Whole",($M58+$N58),$F58="Partial (Additional to First Residence in Month)",$L58*$M58,$F58="Subsidized/Partly Subsidized",($N58+0),$F58="Master Lease",($M58+$N58),$F58="ILF (Admin Only)",(N58+0)),"")),"")</f>
        <v/>
      </c>
      <c r="P58" s="65" t="str">
        <f t="shared" si="1"/>
        <v/>
      </c>
      <c r="Q58" s="68"/>
      <c r="R58" s="20"/>
      <c r="S58" s="20"/>
      <c r="T58" s="20"/>
      <c r="U58" s="20"/>
      <c r="V58" s="77" t="str" cm="1">
        <f t="array" ref="V58">IFERROR(_xlfn.IFS(U58&gt;0,ROUND((U58/40),0)),"")</f>
        <v/>
      </c>
      <c r="W58" s="46"/>
      <c r="X58" s="20"/>
      <c r="Y58" s="20"/>
      <c r="Z58" s="20"/>
      <c r="AA58" s="20"/>
      <c r="AB58" s="20"/>
      <c r="AC58" s="41"/>
      <c r="AD58" s="41"/>
      <c r="AE58" s="20"/>
      <c r="AF58" s="20"/>
    </row>
    <row r="59" spans="1:32" ht="18.75" x14ac:dyDescent="0.3">
      <c r="A59" s="16"/>
      <c r="B59" s="16"/>
      <c r="C59" s="11"/>
      <c r="D59" s="11"/>
      <c r="E59" s="60"/>
      <c r="F59" s="20"/>
      <c r="G59" s="22"/>
      <c r="H59" s="22"/>
      <c r="I59" s="54" t="str" cm="1">
        <f t="array" ref="I59">IFERROR(_xlfn.IFS(F59="Partial",(H59-G59)+1,F59="Partial (Additional to first residence in month)",(H59-G59)+1),"")</f>
        <v/>
      </c>
      <c r="J59" s="74"/>
      <c r="K59" s="62" t="str" cm="1">
        <f t="array" ref="K59">IFERROR(_xlfn.IFS(AND($J59&gt;=1,$J59&lt;20),1,$F59="Partial",ROUND((J59/40),0),$F59="Whole","",$F59="Partial (Additional to First Residence in Month)",ROUND(($J59/40),0),$F59="Subsidized/Partly Subsidized","",$F59="Master Lease","",$F59="ILF (Admin Only)",""),"")</f>
        <v/>
      </c>
      <c r="L59" s="54" t="str" cm="1">
        <f t="array" ref="L59">IFERROR(_xlfn.IFS(F59="Partial",I59*K59,F59="Whole","",F59="Partial (Additional to First Residence in Month)",I59*K59,F59="Subsidized/Partly Subsidized","",F59="Master Lease","",F59="ILF (Admin Only)",""),"")</f>
        <v/>
      </c>
      <c r="M59" s="71" t="str" cm="1">
        <f t="array" ref="M59">IFERROR((_xlfn.IFS($B59="SUD-OP","$0",$F59="Partial","$40",$F59="Partial (Additional to First Residence in Month)","$40",$F59="Whole","$1500",$F59="Subsidized/Partly Subsidized","$0",$F59="Master Lease","$1500",$F59="ILF (Admin Only)","$0")),"")</f>
        <v/>
      </c>
      <c r="N59" s="50" t="str" cm="1">
        <f t="array" ref="N59">IFERROR(_xlfn.IFS($B59="SUD-OP","$300",$F59="Whole","$0",$F59="Partial","$300",$F59="Whole","$300",$F59="Partial (Additional to First Residence in Month)","$0",$F59="Subsidized/Partly Subsidized","$300",$F59="Master Lease","$0",$F59="ILF (Admin Only)","$300"),"")</f>
        <v/>
      </c>
      <c r="O59" s="71" t="str" cm="1">
        <f t="array" ref="O59">IFERROR(_xlfn.IFS($B59="SUD-OP",($N59+0),$B59&lt;&gt;"SUD-OP",IFERROR(_xlfn.IFS($F59="Partial",($L59*$M59)+$N59,$F59="Whole",($M59+$N59),$F59="Partial (Additional to First Residence in Month)",$L59*$M59,$F59="Subsidized/Partly Subsidized",($N59+0),$F59="Master Lease",($M59+$N59),$F59="ILF (Admin Only)",(N59+0)),"")),"")</f>
        <v/>
      </c>
      <c r="P59" s="65" t="str">
        <f t="shared" si="1"/>
        <v/>
      </c>
      <c r="Q59" s="68"/>
      <c r="R59" s="20"/>
      <c r="S59" s="20"/>
      <c r="T59" s="20"/>
      <c r="U59" s="20"/>
      <c r="V59" s="77" t="str" cm="1">
        <f t="array" ref="V59">IFERROR(_xlfn.IFS(U59&gt;0,ROUND((U59/40),0)),"")</f>
        <v/>
      </c>
      <c r="W59" s="46"/>
      <c r="X59" s="20"/>
      <c r="Y59" s="20"/>
      <c r="Z59" s="20"/>
      <c r="AA59" s="20"/>
      <c r="AB59" s="20"/>
      <c r="AC59" s="41"/>
      <c r="AD59" s="41"/>
      <c r="AE59" s="20"/>
      <c r="AF59" s="20"/>
    </row>
    <row r="60" spans="1:32" ht="18.75" x14ac:dyDescent="0.3">
      <c r="A60" s="16"/>
      <c r="B60" s="16"/>
      <c r="C60" s="11"/>
      <c r="D60" s="11"/>
      <c r="E60" s="60"/>
      <c r="F60" s="20"/>
      <c r="G60" s="22"/>
      <c r="H60" s="22"/>
      <c r="I60" s="54" t="str" cm="1">
        <f t="array" ref="I60">IFERROR(_xlfn.IFS(F60="Partial",(H60-G60)+1,F60="Partial (Additional to first residence in month)",(H60-G60)+1),"")</f>
        <v/>
      </c>
      <c r="J60" s="74"/>
      <c r="K60" s="62" t="str" cm="1">
        <f t="array" ref="K60">IFERROR(_xlfn.IFS(AND($J60&gt;=1,$J60&lt;20),1,$F60="Partial",ROUND((J60/40),0),$F60="Whole","",$F60="Partial (Additional to First Residence in Month)",ROUND(($J60/40),0),$F60="Subsidized/Partly Subsidized","",$F60="Master Lease","",$F60="ILF (Admin Only)",""),"")</f>
        <v/>
      </c>
      <c r="L60" s="54" t="str" cm="1">
        <f t="array" ref="L60">IFERROR(_xlfn.IFS(F60="Partial",I60*K60,F60="Whole","",F60="Partial (Additional to First Residence in Month)",I60*K60,F60="Subsidized/Partly Subsidized","",F60="Master Lease","",F60="ILF (Admin Only)",""),"")</f>
        <v/>
      </c>
      <c r="M60" s="71" t="str" cm="1">
        <f t="array" ref="M60">IFERROR((_xlfn.IFS($B60="SUD-OP","$0",$F60="Partial","$40",$F60="Partial (Additional to First Residence in Month)","$40",$F60="Whole","$1500",$F60="Subsidized/Partly Subsidized","$0",$F60="Master Lease","$1500",$F60="ILF (Admin Only)","$0")),"")</f>
        <v/>
      </c>
      <c r="N60" s="50" t="str" cm="1">
        <f t="array" ref="N60">IFERROR(_xlfn.IFS($B60="SUD-OP","$300",$F60="Whole","$0",$F60="Partial","$300",$F60="Whole","$300",$F60="Partial (Additional to First Residence in Month)","$0",$F60="Subsidized/Partly Subsidized","$300",$F60="Master Lease","$0",$F60="ILF (Admin Only)","$300"),"")</f>
        <v/>
      </c>
      <c r="O60" s="71" t="str" cm="1">
        <f t="array" ref="O60">IFERROR(_xlfn.IFS($B60="SUD-OP",($N60+0),$B60&lt;&gt;"SUD-OP",IFERROR(_xlfn.IFS($F60="Partial",($L60*$M60)+$N60,$F60="Whole",($M60+$N60),$F60="Partial (Additional to First Residence in Month)",$L60*$M60,$F60="Subsidized/Partly Subsidized",($N60+0),$F60="Master Lease",($M60+$N60),$F60="ILF (Admin Only)",(N60+0)),"")),"")</f>
        <v/>
      </c>
      <c r="P60" s="65" t="str">
        <f t="shared" si="1"/>
        <v/>
      </c>
      <c r="Q60" s="68"/>
      <c r="R60" s="20"/>
      <c r="S60" s="20"/>
      <c r="T60" s="20"/>
      <c r="U60" s="20"/>
      <c r="V60" s="77" t="str" cm="1">
        <f t="array" ref="V60">IFERROR(_xlfn.IFS(U60&gt;0,ROUND((U60/40),0)),"")</f>
        <v/>
      </c>
      <c r="W60" s="46"/>
      <c r="X60" s="20"/>
      <c r="Y60" s="20"/>
      <c r="Z60" s="20"/>
      <c r="AA60" s="20"/>
      <c r="AB60" s="20"/>
      <c r="AC60" s="41"/>
      <c r="AD60" s="41"/>
      <c r="AE60" s="20"/>
      <c r="AF60" s="20"/>
    </row>
    <row r="61" spans="1:32" ht="18.75" x14ac:dyDescent="0.3">
      <c r="A61" s="16"/>
      <c r="B61" s="16"/>
      <c r="C61" s="11"/>
      <c r="D61" s="11"/>
      <c r="E61" s="60"/>
      <c r="F61" s="20"/>
      <c r="G61" s="22"/>
      <c r="H61" s="22"/>
      <c r="I61" s="54" t="str" cm="1">
        <f t="array" ref="I61">IFERROR(_xlfn.IFS(F61="Partial",(H61-G61)+1,F61="Partial (Additional to first residence in month)",(H61-G61)+1),"")</f>
        <v/>
      </c>
      <c r="J61" s="74"/>
      <c r="K61" s="62" t="str" cm="1">
        <f t="array" ref="K61">IFERROR(_xlfn.IFS(AND($J61&gt;=1,$J61&lt;20),1,$F61="Partial",ROUND((J61/40),0),$F61="Whole","",$F61="Partial (Additional to First Residence in Month)",ROUND(($J61/40),0),$F61="Subsidized/Partly Subsidized","",$F61="Master Lease","",$F61="ILF (Admin Only)",""),"")</f>
        <v/>
      </c>
      <c r="L61" s="54" t="str" cm="1">
        <f t="array" ref="L61">IFERROR(_xlfn.IFS(F61="Partial",I61*K61,F61="Whole","",F61="Partial (Additional to First Residence in Month)",I61*K61,F61="Subsidized/Partly Subsidized","",F61="Master Lease","",F61="ILF (Admin Only)",""),"")</f>
        <v/>
      </c>
      <c r="M61" s="71" t="str" cm="1">
        <f t="array" ref="M61">IFERROR((_xlfn.IFS($B61="SUD-OP","$0",$F61="Partial","$40",$F61="Partial (Additional to First Residence in Month)","$40",$F61="Whole","$1500",$F61="Subsidized/Partly Subsidized","$0",$F61="Master Lease","$1500",$F61="ILF (Admin Only)","$0")),"")</f>
        <v/>
      </c>
      <c r="N61" s="50" t="str" cm="1">
        <f t="array" ref="N61">IFERROR(_xlfn.IFS($B61="SUD-OP","$300",$F61="Whole","$0",$F61="Partial","$300",$F61="Whole","$300",$F61="Partial (Additional to First Residence in Month)","$0",$F61="Subsidized/Partly Subsidized","$300",$F61="Master Lease","$0",$F61="ILF (Admin Only)","$300"),"")</f>
        <v/>
      </c>
      <c r="O61" s="71" t="str" cm="1">
        <f t="array" ref="O61">IFERROR(_xlfn.IFS($B61="SUD-OP",($N61+0),$B61&lt;&gt;"SUD-OP",IFERROR(_xlfn.IFS($F61="Partial",($L61*$M61)+$N61,$F61="Whole",($M61+$N61),$F61="Partial (Additional to First Residence in Month)",$L61*$M61,$F61="Subsidized/Partly Subsidized",($N61+0),$F61="Master Lease",($M61+$N61),$F61="ILF (Admin Only)",(N61+0)),"")),"")</f>
        <v/>
      </c>
      <c r="P61" s="65" t="str">
        <f t="shared" si="1"/>
        <v/>
      </c>
      <c r="Q61" s="68"/>
      <c r="R61" s="20"/>
      <c r="S61" s="20"/>
      <c r="T61" s="20"/>
      <c r="U61" s="20"/>
      <c r="V61" s="77" t="str" cm="1">
        <f t="array" ref="V61">IFERROR(_xlfn.IFS(U61&gt;0,ROUND((U61/40),0)),"")</f>
        <v/>
      </c>
      <c r="W61" s="46"/>
      <c r="X61" s="20"/>
      <c r="Y61" s="20"/>
      <c r="Z61" s="20"/>
      <c r="AA61" s="20"/>
      <c r="AB61" s="20"/>
      <c r="AC61" s="41"/>
      <c r="AD61" s="41"/>
      <c r="AE61" s="20"/>
      <c r="AF61" s="20"/>
    </row>
    <row r="62" spans="1:32" ht="18.75" x14ac:dyDescent="0.3">
      <c r="A62" s="16"/>
      <c r="B62" s="16"/>
      <c r="C62" s="11"/>
      <c r="D62" s="11"/>
      <c r="E62" s="60"/>
      <c r="F62" s="20"/>
      <c r="G62" s="22"/>
      <c r="H62" s="22"/>
      <c r="I62" s="54" t="str" cm="1">
        <f t="array" ref="I62">IFERROR(_xlfn.IFS(F62="Partial",(H62-G62)+1,F62="Partial (Additional to first residence in month)",(H62-G62)+1),"")</f>
        <v/>
      </c>
      <c r="J62" s="74"/>
      <c r="K62" s="62" t="str" cm="1">
        <f t="array" ref="K62">IFERROR(_xlfn.IFS(AND($J62&gt;=1,$J62&lt;20),1,$F62="Partial",ROUND((J62/40),0),$F62="Whole","",$F62="Partial (Additional to First Residence in Month)",ROUND(($J62/40),0),$F62="Subsidized/Partly Subsidized","",$F62="Master Lease","",$F62="ILF (Admin Only)",""),"")</f>
        <v/>
      </c>
      <c r="L62" s="54" t="str" cm="1">
        <f t="array" ref="L62">IFERROR(_xlfn.IFS(F62="Partial",I62*K62,F62="Whole","",F62="Partial (Additional to First Residence in Month)",I62*K62,F62="Subsidized/Partly Subsidized","",F62="Master Lease","",F62="ILF (Admin Only)",""),"")</f>
        <v/>
      </c>
      <c r="M62" s="71" t="str" cm="1">
        <f t="array" ref="M62">IFERROR((_xlfn.IFS($B62="SUD-OP","$0",$F62="Partial","$40",$F62="Partial (Additional to First Residence in Month)","$40",$F62="Whole","$1500",$F62="Subsidized/Partly Subsidized","$0",$F62="Master Lease","$1500",$F62="ILF (Admin Only)","$0")),"")</f>
        <v/>
      </c>
      <c r="N62" s="50" t="str" cm="1">
        <f t="array" ref="N62">IFERROR(_xlfn.IFS($B62="SUD-OP","$300",$F62="Whole","$0",$F62="Partial","$300",$F62="Whole","$300",$F62="Partial (Additional to First Residence in Month)","$0",$F62="Subsidized/Partly Subsidized","$300",$F62="Master Lease","$0",$F62="ILF (Admin Only)","$300"),"")</f>
        <v/>
      </c>
      <c r="O62" s="71" t="str" cm="1">
        <f t="array" ref="O62">IFERROR(_xlfn.IFS($B62="SUD-OP",($N62+0),$B62&lt;&gt;"SUD-OP",IFERROR(_xlfn.IFS($F62="Partial",($L62*$M62)+$N62,$F62="Whole",($M62+$N62),$F62="Partial (Additional to First Residence in Month)",$L62*$M62,$F62="Subsidized/Partly Subsidized",($N62+0),$F62="Master Lease",($M62+$N62),$F62="ILF (Admin Only)",(N62+0)),"")),"")</f>
        <v/>
      </c>
      <c r="P62" s="65" t="str">
        <f t="shared" si="1"/>
        <v/>
      </c>
      <c r="Q62" s="68"/>
      <c r="R62" s="20"/>
      <c r="S62" s="20"/>
      <c r="T62" s="20"/>
      <c r="U62" s="20"/>
      <c r="V62" s="77" t="str" cm="1">
        <f t="array" ref="V62">IFERROR(_xlfn.IFS(U62&gt;0,ROUND((U62/40),0)),"")</f>
        <v/>
      </c>
      <c r="W62" s="46"/>
      <c r="X62" s="20"/>
      <c r="Y62" s="20"/>
      <c r="Z62" s="20"/>
      <c r="AA62" s="20"/>
      <c r="AB62" s="20"/>
      <c r="AC62" s="41"/>
      <c r="AD62" s="41"/>
      <c r="AE62" s="20"/>
      <c r="AF62" s="20"/>
    </row>
    <row r="63" spans="1:32" ht="18.75" x14ac:dyDescent="0.3">
      <c r="A63" s="16"/>
      <c r="B63" s="16"/>
      <c r="C63" s="11"/>
      <c r="D63" s="11"/>
      <c r="E63" s="60"/>
      <c r="F63" s="20"/>
      <c r="G63" s="22"/>
      <c r="H63" s="22"/>
      <c r="I63" s="54" t="str" cm="1">
        <f t="array" ref="I63">IFERROR(_xlfn.IFS(F63="Partial",(H63-G63)+1,F63="Partial (Additional to first residence in month)",(H63-G63)+1),"")</f>
        <v/>
      </c>
      <c r="J63" s="74"/>
      <c r="K63" s="62" t="str" cm="1">
        <f t="array" ref="K63">IFERROR(_xlfn.IFS(AND($J63&gt;=1,$J63&lt;20),1,$F63="Partial",ROUND((J63/40),0),$F63="Whole","",$F63="Partial (Additional to First Residence in Month)",ROUND(($J63/40),0),$F63="Subsidized/Partly Subsidized","",$F63="Master Lease","",$F63="ILF (Admin Only)",""),"")</f>
        <v/>
      </c>
      <c r="L63" s="54" t="str" cm="1">
        <f t="array" ref="L63">IFERROR(_xlfn.IFS(F63="Partial",I63*K63,F63="Whole","",F63="Partial (Additional to First Residence in Month)",I63*K63,F63="Subsidized/Partly Subsidized","",F63="Master Lease","",F63="ILF (Admin Only)",""),"")</f>
        <v/>
      </c>
      <c r="M63" s="71" t="str" cm="1">
        <f t="array" ref="M63">IFERROR((_xlfn.IFS($B63="SUD-OP","$0",$F63="Partial","$40",$F63="Partial (Additional to First Residence in Month)","$40",$F63="Whole","$1500",$F63="Subsidized/Partly Subsidized","$0",$F63="Master Lease","$1500",$F63="ILF (Admin Only)","$0")),"")</f>
        <v/>
      </c>
      <c r="N63" s="50" t="str" cm="1">
        <f t="array" ref="N63">IFERROR(_xlfn.IFS($B63="SUD-OP","$300",$F63="Whole","$0",$F63="Partial","$300",$F63="Whole","$300",$F63="Partial (Additional to First Residence in Month)","$0",$F63="Subsidized/Partly Subsidized","$300",$F63="Master Lease","$0",$F63="ILF (Admin Only)","$300"),"")</f>
        <v/>
      </c>
      <c r="O63" s="71" t="str" cm="1">
        <f t="array" ref="O63">IFERROR(_xlfn.IFS($B63="SUD-OP",($N63+0),$B63&lt;&gt;"SUD-OP",IFERROR(_xlfn.IFS($F63="Partial",($L63*$M63)+$N63,$F63="Whole",($M63+$N63),$F63="Partial (Additional to First Residence in Month)",$L63*$M63,$F63="Subsidized/Partly Subsidized",($N63+0),$F63="Master Lease",($M63+$N63),$F63="ILF (Admin Only)",(N63+0)),"")),"")</f>
        <v/>
      </c>
      <c r="P63" s="65" t="str">
        <f t="shared" si="1"/>
        <v/>
      </c>
      <c r="Q63" s="68"/>
      <c r="R63" s="20"/>
      <c r="S63" s="20"/>
      <c r="T63" s="20"/>
      <c r="U63" s="20"/>
      <c r="V63" s="77" t="str" cm="1">
        <f t="array" ref="V63">IFERROR(_xlfn.IFS(U63&gt;0,ROUND((U63/40),0)),"")</f>
        <v/>
      </c>
      <c r="W63" s="46"/>
      <c r="X63" s="20"/>
      <c r="Y63" s="20"/>
      <c r="Z63" s="20"/>
      <c r="AA63" s="20"/>
      <c r="AB63" s="20"/>
      <c r="AC63" s="41"/>
      <c r="AD63" s="41"/>
      <c r="AE63" s="20"/>
      <c r="AF63" s="20"/>
    </row>
    <row r="64" spans="1:32" ht="18.75" x14ac:dyDescent="0.3">
      <c r="A64" s="16"/>
      <c r="B64" s="16"/>
      <c r="C64" s="11"/>
      <c r="D64" s="11"/>
      <c r="E64" s="60"/>
      <c r="F64" s="20"/>
      <c r="G64" s="22"/>
      <c r="H64" s="22"/>
      <c r="I64" s="54" t="str" cm="1">
        <f t="array" ref="I64">IFERROR(_xlfn.IFS(F64="Partial",(H64-G64)+1,F64="Partial (Additional to first residence in month)",(H64-G64)+1),"")</f>
        <v/>
      </c>
      <c r="J64" s="74"/>
      <c r="K64" s="62" t="str" cm="1">
        <f t="array" ref="K64">IFERROR(_xlfn.IFS(AND($J64&gt;=1,$J64&lt;20),1,$F64="Partial",ROUND((J64/40),0),$F64="Whole","",$F64="Partial (Additional to First Residence in Month)",ROUND(($J64/40),0),$F64="Subsidized/Partly Subsidized","",$F64="Master Lease","",$F64="ILF (Admin Only)",""),"")</f>
        <v/>
      </c>
      <c r="L64" s="54" t="str" cm="1">
        <f t="array" ref="L64">IFERROR(_xlfn.IFS(F64="Partial",I64*K64,F64="Whole","",F64="Partial (Additional to First Residence in Month)",I64*K64,F64="Subsidized/Partly Subsidized","",F64="Master Lease","",F64="ILF (Admin Only)",""),"")</f>
        <v/>
      </c>
      <c r="M64" s="71" t="str" cm="1">
        <f t="array" ref="M64">IFERROR((_xlfn.IFS($B64="SUD-OP","$0",$F64="Partial","$40",$F64="Partial (Additional to First Residence in Month)","$40",$F64="Whole","$1500",$F64="Subsidized/Partly Subsidized","$0",$F64="Master Lease","$1500",$F64="ILF (Admin Only)","$0")),"")</f>
        <v/>
      </c>
      <c r="N64" s="50" t="str" cm="1">
        <f t="array" ref="N64">IFERROR(_xlfn.IFS($B64="SUD-OP","$300",$F64="Whole","$0",$F64="Partial","$300",$F64="Whole","$300",$F64="Partial (Additional to First Residence in Month)","$0",$F64="Subsidized/Partly Subsidized","$300",$F64="Master Lease","$0",$F64="ILF (Admin Only)","$300"),"")</f>
        <v/>
      </c>
      <c r="O64" s="71" t="str" cm="1">
        <f t="array" ref="O64">IFERROR(_xlfn.IFS($B64="SUD-OP",($N64+0),$B64&lt;&gt;"SUD-OP",IFERROR(_xlfn.IFS($F64="Partial",($L64*$M64)+$N64,$F64="Whole",($M64+$N64),$F64="Partial (Additional to First Residence in Month)",$L64*$M64,$F64="Subsidized/Partly Subsidized",($N64+0),$F64="Master Lease",($M64+$N64),$F64="ILF (Admin Only)",(N64+0)),"")),"")</f>
        <v/>
      </c>
      <c r="P64" s="65" t="str">
        <f t="shared" si="1"/>
        <v/>
      </c>
      <c r="Q64" s="68"/>
      <c r="R64" s="20"/>
      <c r="S64" s="20"/>
      <c r="T64" s="20"/>
      <c r="U64" s="20"/>
      <c r="V64" s="77" t="str" cm="1">
        <f t="array" ref="V64">IFERROR(_xlfn.IFS(U64&gt;0,ROUND((U64/40),0)),"")</f>
        <v/>
      </c>
      <c r="W64" s="46"/>
      <c r="X64" s="20"/>
      <c r="Y64" s="20"/>
      <c r="Z64" s="20"/>
      <c r="AA64" s="20"/>
      <c r="AB64" s="20"/>
      <c r="AC64" s="41"/>
      <c r="AD64" s="41"/>
      <c r="AE64" s="20"/>
      <c r="AF64" s="20"/>
    </row>
    <row r="65" spans="1:32" ht="18.75" x14ac:dyDescent="0.3">
      <c r="A65" s="16"/>
      <c r="B65" s="16"/>
      <c r="C65" s="11"/>
      <c r="D65" s="11"/>
      <c r="E65" s="60"/>
      <c r="F65" s="20"/>
      <c r="G65" s="22"/>
      <c r="H65" s="22"/>
      <c r="I65" s="54" t="str" cm="1">
        <f t="array" ref="I65">IFERROR(_xlfn.IFS(F65="Partial",(H65-G65)+1,F65="Partial (Additional to first residence in month)",(H65-G65)+1),"")</f>
        <v/>
      </c>
      <c r="J65" s="74"/>
      <c r="K65" s="62" t="str" cm="1">
        <f t="array" ref="K65">IFERROR(_xlfn.IFS(AND($J65&gt;=1,$J65&lt;20),1,$F65="Partial",ROUND((J65/40),0),$F65="Whole","",$F65="Partial (Additional to First Residence in Month)",ROUND(($J65/40),0),$F65="Subsidized/Partly Subsidized","",$F65="Master Lease","",$F65="ILF (Admin Only)",""),"")</f>
        <v/>
      </c>
      <c r="L65" s="54" t="str" cm="1">
        <f t="array" ref="L65">IFERROR(_xlfn.IFS(F65="Partial",I65*K65,F65="Whole","",F65="Partial (Additional to First Residence in Month)",I65*K65,F65="Subsidized/Partly Subsidized","",F65="Master Lease","",F65="ILF (Admin Only)",""),"")</f>
        <v/>
      </c>
      <c r="M65" s="71" t="str" cm="1">
        <f t="array" ref="M65">IFERROR((_xlfn.IFS($B65="SUD-OP","$0",$F65="Partial","$40",$F65="Partial (Additional to First Residence in Month)","$40",$F65="Whole","$1500",$F65="Subsidized/Partly Subsidized","$0",$F65="Master Lease","$1500",$F65="ILF (Admin Only)","$0")),"")</f>
        <v/>
      </c>
      <c r="N65" s="50" t="str" cm="1">
        <f t="array" ref="N65">IFERROR(_xlfn.IFS($B65="SUD-OP","$300",$F65="Whole","$0",$F65="Partial","$300",$F65="Whole","$300",$F65="Partial (Additional to First Residence in Month)","$0",$F65="Subsidized/Partly Subsidized","$300",$F65="Master Lease","$0",$F65="ILF (Admin Only)","$300"),"")</f>
        <v/>
      </c>
      <c r="O65" s="71" t="str" cm="1">
        <f t="array" ref="O65">IFERROR(_xlfn.IFS($B65="SUD-OP",($N65+0),$B65&lt;&gt;"SUD-OP",IFERROR(_xlfn.IFS($F65="Partial",($L65*$M65)+$N65,$F65="Whole",($M65+$N65),$F65="Partial (Additional to First Residence in Month)",$L65*$M65,$F65="Subsidized/Partly Subsidized",($N65+0),$F65="Master Lease",($M65+$N65),$F65="ILF (Admin Only)",(N65+0)),"")),"")</f>
        <v/>
      </c>
      <c r="P65" s="65" t="str">
        <f t="shared" si="1"/>
        <v/>
      </c>
      <c r="Q65" s="68"/>
      <c r="R65" s="20"/>
      <c r="S65" s="20"/>
      <c r="T65" s="20"/>
      <c r="U65" s="20"/>
      <c r="V65" s="77" t="str" cm="1">
        <f t="array" ref="V65">IFERROR(_xlfn.IFS(U65&gt;0,ROUND((U65/40),0)),"")</f>
        <v/>
      </c>
      <c r="W65" s="46"/>
      <c r="X65" s="20"/>
      <c r="Y65" s="20"/>
      <c r="Z65" s="20"/>
      <c r="AA65" s="20"/>
      <c r="AB65" s="20"/>
      <c r="AC65" s="41"/>
      <c r="AD65" s="41"/>
      <c r="AE65" s="20"/>
      <c r="AF65" s="20"/>
    </row>
    <row r="66" spans="1:32" ht="18.75" x14ac:dyDescent="0.3">
      <c r="A66" s="16"/>
      <c r="B66" s="16"/>
      <c r="C66" s="11"/>
      <c r="D66" s="11"/>
      <c r="E66" s="60"/>
      <c r="F66" s="20"/>
      <c r="G66" s="22"/>
      <c r="H66" s="22"/>
      <c r="I66" s="54" t="str" cm="1">
        <f t="array" ref="I66">IFERROR(_xlfn.IFS(F66="Partial",(H66-G66)+1,F66="Partial (Additional to first residence in month)",(H66-G66)+1),"")</f>
        <v/>
      </c>
      <c r="J66" s="74"/>
      <c r="K66" s="62" t="str" cm="1">
        <f t="array" ref="K66">IFERROR(_xlfn.IFS(AND($J66&gt;=1,$J66&lt;20),1,$F66="Partial",ROUND((J66/40),0),$F66="Whole","",$F66="Partial (Additional to First Residence in Month)",ROUND(($J66/40),0),$F66="Subsidized/Partly Subsidized","",$F66="Master Lease","",$F66="ILF (Admin Only)",""),"")</f>
        <v/>
      </c>
      <c r="L66" s="54" t="str" cm="1">
        <f t="array" ref="L66">IFERROR(_xlfn.IFS(F66="Partial",I66*K66,F66="Whole","",F66="Partial (Additional to First Residence in Month)",I66*K66,F66="Subsidized/Partly Subsidized","",F66="Master Lease","",F66="ILF (Admin Only)",""),"")</f>
        <v/>
      </c>
      <c r="M66" s="71" t="str" cm="1">
        <f t="array" ref="M66">IFERROR((_xlfn.IFS($B66="SUD-OP","$0",$F66="Partial","$40",$F66="Partial (Additional to First Residence in Month)","$40",$F66="Whole","$1500",$F66="Subsidized/Partly Subsidized","$0",$F66="Master Lease","$1500",$F66="ILF (Admin Only)","$0")),"")</f>
        <v/>
      </c>
      <c r="N66" s="50" t="str" cm="1">
        <f t="array" ref="N66">IFERROR(_xlfn.IFS($B66="SUD-OP","$300",$F66="Whole","$0",$F66="Partial","$300",$F66="Whole","$300",$F66="Partial (Additional to First Residence in Month)","$0",$F66="Subsidized/Partly Subsidized","$300",$F66="Master Lease","$0",$F66="ILF (Admin Only)","$300"),"")</f>
        <v/>
      </c>
      <c r="O66" s="71" t="str" cm="1">
        <f t="array" ref="O66">IFERROR(_xlfn.IFS($B66="SUD-OP",($N66+0),$B66&lt;&gt;"SUD-OP",IFERROR(_xlfn.IFS($F66="Partial",($L66*$M66)+$N66,$F66="Whole",($M66+$N66),$F66="Partial (Additional to First Residence in Month)",$L66*$M66,$F66="Subsidized/Partly Subsidized",($N66+0),$F66="Master Lease",($M66+$N66),$F66="ILF (Admin Only)",(N66+0)),"")),"")</f>
        <v/>
      </c>
      <c r="P66" s="65" t="str">
        <f t="shared" si="1"/>
        <v/>
      </c>
      <c r="Q66" s="68"/>
      <c r="R66" s="20"/>
      <c r="S66" s="20"/>
      <c r="T66" s="20"/>
      <c r="U66" s="20"/>
      <c r="V66" s="77" t="str" cm="1">
        <f t="array" ref="V66">IFERROR(_xlfn.IFS(U66&gt;0,ROUND((U66/40),0)),"")</f>
        <v/>
      </c>
      <c r="W66" s="46"/>
      <c r="X66" s="20"/>
      <c r="Y66" s="20"/>
      <c r="Z66" s="20"/>
      <c r="AA66" s="20"/>
      <c r="AB66" s="20"/>
      <c r="AC66" s="41"/>
      <c r="AD66" s="41"/>
      <c r="AE66" s="20"/>
      <c r="AF66" s="20"/>
    </row>
    <row r="67" spans="1:32" ht="18.75" x14ac:dyDescent="0.3">
      <c r="A67" s="16"/>
      <c r="B67" s="16"/>
      <c r="C67" s="11"/>
      <c r="D67" s="11"/>
      <c r="E67" s="60"/>
      <c r="F67" s="20"/>
      <c r="G67" s="22"/>
      <c r="H67" s="22"/>
      <c r="I67" s="54" t="str" cm="1">
        <f t="array" ref="I67">IFERROR(_xlfn.IFS(F67="Partial",(H67-G67)+1,F67="Partial (Additional to first residence in month)",(H67-G67)+1),"")</f>
        <v/>
      </c>
      <c r="J67" s="74"/>
      <c r="K67" s="62" t="str" cm="1">
        <f t="array" ref="K67">IFERROR(_xlfn.IFS(AND($J67&gt;=1,$J67&lt;20),1,$F67="Partial",ROUND((J67/40),0),$F67="Whole","",$F67="Partial (Additional to First Residence in Month)",ROUND(($J67/40),0),$F67="Subsidized/Partly Subsidized","",$F67="Master Lease","",$F67="ILF (Admin Only)",""),"")</f>
        <v/>
      </c>
      <c r="L67" s="54" t="str" cm="1">
        <f t="array" ref="L67">IFERROR(_xlfn.IFS(F67="Partial",I67*K67,F67="Whole","",F67="Partial (Additional to First Residence in Month)",I67*K67,F67="Subsidized/Partly Subsidized","",F67="Master Lease","",F67="ILF (Admin Only)",""),"")</f>
        <v/>
      </c>
      <c r="M67" s="71" t="str" cm="1">
        <f t="array" ref="M67">IFERROR((_xlfn.IFS($B67="SUD-OP","$0",$F67="Partial","$40",$F67="Partial (Additional to First Residence in Month)","$40",$F67="Whole","$1500",$F67="Subsidized/Partly Subsidized","$0",$F67="Master Lease","$1500",$F67="ILF (Admin Only)","$0")),"")</f>
        <v/>
      </c>
      <c r="N67" s="50" t="str" cm="1">
        <f t="array" ref="N67">IFERROR(_xlfn.IFS($B67="SUD-OP","$300",$F67="Whole","$0",$F67="Partial","$300",$F67="Whole","$300",$F67="Partial (Additional to First Residence in Month)","$0",$F67="Subsidized/Partly Subsidized","$300",$F67="Master Lease","$0",$F67="ILF (Admin Only)","$300"),"")</f>
        <v/>
      </c>
      <c r="O67" s="71" t="str" cm="1">
        <f t="array" ref="O67">IFERROR(_xlfn.IFS($B67="SUD-OP",($N67+0),$B67&lt;&gt;"SUD-OP",IFERROR(_xlfn.IFS($F67="Partial",($L67*$M67)+$N67,$F67="Whole",($M67+$N67),$F67="Partial (Additional to First Residence in Month)",$L67*$M67,$F67="Subsidized/Partly Subsidized",($N67+0),$F67="Master Lease",($M67+$N67),$F67="ILF (Admin Only)",(N67+0)),"")),"")</f>
        <v/>
      </c>
      <c r="P67" s="65" t="str">
        <f t="shared" si="1"/>
        <v/>
      </c>
      <c r="Q67" s="68"/>
      <c r="R67" s="20"/>
      <c r="S67" s="20"/>
      <c r="T67" s="20"/>
      <c r="U67" s="20"/>
      <c r="V67" s="77" t="str" cm="1">
        <f t="array" ref="V67">IFERROR(_xlfn.IFS(U67&gt;0,ROUND((U67/40),0)),"")</f>
        <v/>
      </c>
      <c r="W67" s="46"/>
      <c r="X67" s="20"/>
      <c r="Y67" s="20"/>
      <c r="Z67" s="20"/>
      <c r="AA67" s="20"/>
      <c r="AB67" s="20"/>
      <c r="AC67" s="41"/>
      <c r="AD67" s="41"/>
      <c r="AE67" s="20"/>
      <c r="AF67" s="20"/>
    </row>
    <row r="68" spans="1:32" ht="18.75" x14ac:dyDescent="0.3">
      <c r="A68" s="16"/>
      <c r="B68" s="16"/>
      <c r="C68" s="11"/>
      <c r="D68" s="11"/>
      <c r="E68" s="60"/>
      <c r="F68" s="20"/>
      <c r="G68" s="22"/>
      <c r="H68" s="22"/>
      <c r="I68" s="54" t="str" cm="1">
        <f t="array" ref="I68">IFERROR(_xlfn.IFS(F68="Partial",(H68-G68)+1,F68="Partial (Additional to first residence in month)",(H68-G68)+1),"")</f>
        <v/>
      </c>
      <c r="J68" s="74"/>
      <c r="K68" s="62" t="str" cm="1">
        <f t="array" ref="K68">IFERROR(_xlfn.IFS(AND($J68&gt;=1,$J68&lt;20),1,$F68="Partial",ROUND((J68/40),0),$F68="Whole","",$F68="Partial (Additional to First Residence in Month)",ROUND(($J68/40),0),$F68="Subsidized/Partly Subsidized","",$F68="Master Lease","",$F68="ILF (Admin Only)",""),"")</f>
        <v/>
      </c>
      <c r="L68" s="54" t="str" cm="1">
        <f t="array" ref="L68">IFERROR(_xlfn.IFS(F68="Partial",I68*K68,F68="Whole","",F68="Partial (Additional to First Residence in Month)",I68*K68,F68="Subsidized/Partly Subsidized","",F68="Master Lease","",F68="ILF (Admin Only)",""),"")</f>
        <v/>
      </c>
      <c r="M68" s="71" t="str" cm="1">
        <f t="array" ref="M68">IFERROR((_xlfn.IFS($B68="SUD-OP","$0",$F68="Partial","$40",$F68="Partial (Additional to First Residence in Month)","$40",$F68="Whole","$1500",$F68="Subsidized/Partly Subsidized","$0",$F68="Master Lease","$1500",$F68="ILF (Admin Only)","$0")),"")</f>
        <v/>
      </c>
      <c r="N68" s="50" t="str" cm="1">
        <f t="array" ref="N68">IFERROR(_xlfn.IFS($B68="SUD-OP","$300",$F68="Whole","$0",$F68="Partial","$300",$F68="Whole","$300",$F68="Partial (Additional to First Residence in Month)","$0",$F68="Subsidized/Partly Subsidized","$300",$F68="Master Lease","$0",$F68="ILF (Admin Only)","$300"),"")</f>
        <v/>
      </c>
      <c r="O68" s="71" t="str" cm="1">
        <f t="array" ref="O68">IFERROR(_xlfn.IFS($B68="SUD-OP",($N68+0),$B68&lt;&gt;"SUD-OP",IFERROR(_xlfn.IFS($F68="Partial",($L68*$M68)+$N68,$F68="Whole",($M68+$N68),$F68="Partial (Additional to First Residence in Month)",$L68*$M68,$F68="Subsidized/Partly Subsidized",($N68+0),$F68="Master Lease",($M68+$N68),$F68="ILF (Admin Only)",(N68+0)),"")),"")</f>
        <v/>
      </c>
      <c r="P68" s="65" t="str">
        <f t="shared" ref="P68:P99" si="2">IFERROR(O68-(U68+(W68*300)),"")</f>
        <v/>
      </c>
      <c r="Q68" s="68"/>
      <c r="R68" s="20"/>
      <c r="S68" s="20"/>
      <c r="T68" s="20"/>
      <c r="U68" s="20"/>
      <c r="V68" s="77" t="str" cm="1">
        <f t="array" ref="V68">IFERROR(_xlfn.IFS(U68&gt;0,ROUND((U68/40),0)),"")</f>
        <v/>
      </c>
      <c r="W68" s="46"/>
      <c r="X68" s="20"/>
      <c r="Y68" s="20"/>
      <c r="Z68" s="20"/>
      <c r="AA68" s="20"/>
      <c r="AB68" s="20"/>
      <c r="AC68" s="41"/>
      <c r="AD68" s="41"/>
      <c r="AE68" s="20"/>
      <c r="AF68" s="20"/>
    </row>
    <row r="69" spans="1:32" ht="18.75" x14ac:dyDescent="0.3">
      <c r="A69" s="16"/>
      <c r="B69" s="16"/>
      <c r="C69" s="11"/>
      <c r="D69" s="11"/>
      <c r="E69" s="60"/>
      <c r="F69" s="20"/>
      <c r="G69" s="22"/>
      <c r="H69" s="22"/>
      <c r="I69" s="54" t="str" cm="1">
        <f t="array" ref="I69">IFERROR(_xlfn.IFS(F69="Partial",(H69-G69)+1,F69="Partial (Additional to first residence in month)",(H69-G69)+1),"")</f>
        <v/>
      </c>
      <c r="J69" s="74"/>
      <c r="K69" s="62" t="str" cm="1">
        <f t="array" ref="K69">IFERROR(_xlfn.IFS(AND($J69&gt;=1,$J69&lt;20),1,$F69="Partial",ROUND((J69/40),0),$F69="Whole","",$F69="Partial (Additional to First Residence in Month)",ROUND(($J69/40),0),$F69="Subsidized/Partly Subsidized","",$F69="Master Lease","",$F69="ILF (Admin Only)",""),"")</f>
        <v/>
      </c>
      <c r="L69" s="54" t="str" cm="1">
        <f t="array" ref="L69">IFERROR(_xlfn.IFS(F69="Partial",I69*K69,F69="Whole","",F69="Partial (Additional to First Residence in Month)",I69*K69,F69="Subsidized/Partly Subsidized","",F69="Master Lease","",F69="ILF (Admin Only)",""),"")</f>
        <v/>
      </c>
      <c r="M69" s="71" t="str" cm="1">
        <f t="array" ref="M69">IFERROR((_xlfn.IFS($B69="SUD-OP","$0",$F69="Partial","$40",$F69="Partial (Additional to First Residence in Month)","$40",$F69="Whole","$1500",$F69="Subsidized/Partly Subsidized","$0",$F69="Master Lease","$1500",$F69="ILF (Admin Only)","$0")),"")</f>
        <v/>
      </c>
      <c r="N69" s="50" t="str" cm="1">
        <f t="array" ref="N69">IFERROR(_xlfn.IFS($B69="SUD-OP","$300",$F69="Whole","$0",$F69="Partial","$300",$F69="Whole","$300",$F69="Partial (Additional to First Residence in Month)","$0",$F69="Subsidized/Partly Subsidized","$300",$F69="Master Lease","$0",$F69="ILF (Admin Only)","$300"),"")</f>
        <v/>
      </c>
      <c r="O69" s="71" t="str" cm="1">
        <f t="array" ref="O69">IFERROR(_xlfn.IFS($B69="SUD-OP",($N69+0),$B69&lt;&gt;"SUD-OP",IFERROR(_xlfn.IFS($F69="Partial",($L69*$M69)+$N69,$F69="Whole",($M69+$N69),$F69="Partial (Additional to First Residence in Month)",$L69*$M69,$F69="Subsidized/Partly Subsidized",($N69+0),$F69="Master Lease",($M69+$N69),$F69="ILF (Admin Only)",(N69+0)),"")),"")</f>
        <v/>
      </c>
      <c r="P69" s="65" t="str">
        <f t="shared" si="2"/>
        <v/>
      </c>
      <c r="Q69" s="68"/>
      <c r="R69" s="20"/>
      <c r="S69" s="20"/>
      <c r="T69" s="20"/>
      <c r="U69" s="20"/>
      <c r="V69" s="77" t="str" cm="1">
        <f t="array" ref="V69">IFERROR(_xlfn.IFS(U69&gt;0,ROUND((U69/40),0)),"")</f>
        <v/>
      </c>
      <c r="W69" s="46"/>
      <c r="X69" s="20"/>
      <c r="Y69" s="20"/>
      <c r="Z69" s="20"/>
      <c r="AA69" s="20"/>
      <c r="AB69" s="20"/>
      <c r="AC69" s="41"/>
      <c r="AD69" s="41"/>
      <c r="AE69" s="20"/>
      <c r="AF69" s="20"/>
    </row>
    <row r="70" spans="1:32" ht="18.75" x14ac:dyDescent="0.3">
      <c r="A70" s="16"/>
      <c r="B70" s="16"/>
      <c r="C70" s="11"/>
      <c r="D70" s="11"/>
      <c r="E70" s="60"/>
      <c r="F70" s="20"/>
      <c r="G70" s="22"/>
      <c r="H70" s="22"/>
      <c r="I70" s="54" t="str" cm="1">
        <f t="array" ref="I70">IFERROR(_xlfn.IFS(F70="Partial",(H70-G70)+1,F70="Partial (Additional to first residence in month)",(H70-G70)+1),"")</f>
        <v/>
      </c>
      <c r="J70" s="74"/>
      <c r="K70" s="62" t="str" cm="1">
        <f t="array" ref="K70">IFERROR(_xlfn.IFS(AND($J70&gt;=1,$J70&lt;20),1,$F70="Partial",ROUND((J70/40),0),$F70="Whole","",$F70="Partial (Additional to First Residence in Month)",ROUND(($J70/40),0),$F70="Subsidized/Partly Subsidized","",$F70="Master Lease","",$F70="ILF (Admin Only)",""),"")</f>
        <v/>
      </c>
      <c r="L70" s="54" t="str" cm="1">
        <f t="array" ref="L70">IFERROR(_xlfn.IFS(F70="Partial",I70*K70,F70="Whole","",F70="Partial (Additional to First Residence in Month)",I70*K70,F70="Subsidized/Partly Subsidized","",F70="Master Lease","",F70="ILF (Admin Only)",""),"")</f>
        <v/>
      </c>
      <c r="M70" s="71" t="str" cm="1">
        <f t="array" ref="M70">IFERROR((_xlfn.IFS($B70="SUD-OP","$0",$F70="Partial","$40",$F70="Partial (Additional to First Residence in Month)","$40",$F70="Whole","$1500",$F70="Subsidized/Partly Subsidized","$0",$F70="Master Lease","$1500",$F70="ILF (Admin Only)","$0")),"")</f>
        <v/>
      </c>
      <c r="N70" s="50" t="str" cm="1">
        <f t="array" ref="N70">IFERROR(_xlfn.IFS($B70="SUD-OP","$300",$F70="Whole","$0",$F70="Partial","$300",$F70="Whole","$300",$F70="Partial (Additional to First Residence in Month)","$0",$F70="Subsidized/Partly Subsidized","$300",$F70="Master Lease","$0",$F70="ILF (Admin Only)","$300"),"")</f>
        <v/>
      </c>
      <c r="O70" s="71" t="str" cm="1">
        <f t="array" ref="O70">IFERROR(_xlfn.IFS($B70="SUD-OP",($N70+0),$B70&lt;&gt;"SUD-OP",IFERROR(_xlfn.IFS($F70="Partial",($L70*$M70)+$N70,$F70="Whole",($M70+$N70),$F70="Partial (Additional to First Residence in Month)",$L70*$M70,$F70="Subsidized/Partly Subsidized",($N70+0),$F70="Master Lease",($M70+$N70),$F70="ILF (Admin Only)",(N70+0)),"")),"")</f>
        <v/>
      </c>
      <c r="P70" s="65" t="str">
        <f t="shared" si="2"/>
        <v/>
      </c>
      <c r="Q70" s="68"/>
      <c r="R70" s="20"/>
      <c r="S70" s="20"/>
      <c r="T70" s="20"/>
      <c r="U70" s="20"/>
      <c r="V70" s="77" t="str" cm="1">
        <f t="array" ref="V70">IFERROR(_xlfn.IFS(U70&gt;0,ROUND((U70/40),0)),"")</f>
        <v/>
      </c>
      <c r="W70" s="46"/>
      <c r="X70" s="20"/>
      <c r="Y70" s="20"/>
      <c r="Z70" s="20"/>
      <c r="AA70" s="20"/>
      <c r="AB70" s="20"/>
      <c r="AC70" s="41"/>
      <c r="AD70" s="41"/>
      <c r="AE70" s="20"/>
      <c r="AF70" s="20"/>
    </row>
    <row r="71" spans="1:32" ht="18.75" x14ac:dyDescent="0.3">
      <c r="A71" s="16"/>
      <c r="B71" s="16"/>
      <c r="C71" s="11"/>
      <c r="D71" s="11"/>
      <c r="E71" s="60"/>
      <c r="F71" s="20"/>
      <c r="G71" s="22"/>
      <c r="H71" s="22"/>
      <c r="I71" s="54" t="str" cm="1">
        <f t="array" ref="I71">IFERROR(_xlfn.IFS(F71="Partial",(H71-G71)+1,F71="Partial (Additional to first residence in month)",(H71-G71)+1),"")</f>
        <v/>
      </c>
      <c r="J71" s="74"/>
      <c r="K71" s="62" t="str" cm="1">
        <f t="array" ref="K71">IFERROR(_xlfn.IFS(AND($J71&gt;=1,$J71&lt;20),1,$F71="Partial",ROUND((J71/40),0),$F71="Whole","",$F71="Partial (Additional to First Residence in Month)",ROUND(($J71/40),0),$F71="Subsidized/Partly Subsidized","",$F71="Master Lease","",$F71="ILF (Admin Only)",""),"")</f>
        <v/>
      </c>
      <c r="L71" s="54" t="str" cm="1">
        <f t="array" ref="L71">IFERROR(_xlfn.IFS(F71="Partial",I71*K71,F71="Whole","",F71="Partial (Additional to First Residence in Month)",I71*K71,F71="Subsidized/Partly Subsidized","",F71="Master Lease","",F71="ILF (Admin Only)",""),"")</f>
        <v/>
      </c>
      <c r="M71" s="71" t="str" cm="1">
        <f t="array" ref="M71">IFERROR((_xlfn.IFS($B71="SUD-OP","$0",$F71="Partial","$40",$F71="Partial (Additional to First Residence in Month)","$40",$F71="Whole","$1500",$F71="Subsidized/Partly Subsidized","$0",$F71="Master Lease","$1500",$F71="ILF (Admin Only)","$0")),"")</f>
        <v/>
      </c>
      <c r="N71" s="50" t="str" cm="1">
        <f t="array" ref="N71">IFERROR(_xlfn.IFS($B71="SUD-OP","$300",$F71="Whole","$0",$F71="Partial","$300",$F71="Whole","$300",$F71="Partial (Additional to First Residence in Month)","$0",$F71="Subsidized/Partly Subsidized","$300",$F71="Master Lease","$0",$F71="ILF (Admin Only)","$300"),"")</f>
        <v/>
      </c>
      <c r="O71" s="71" t="str" cm="1">
        <f t="array" ref="O71">IFERROR(_xlfn.IFS($B71="SUD-OP",($N71+0),$B71&lt;&gt;"SUD-OP",IFERROR(_xlfn.IFS($F71="Partial",($L71*$M71)+$N71,$F71="Whole",($M71+$N71),$F71="Partial (Additional to First Residence in Month)",$L71*$M71,$F71="Subsidized/Partly Subsidized",($N71+0),$F71="Master Lease",($M71+$N71),$F71="ILF (Admin Only)",(N71+0)),"")),"")</f>
        <v/>
      </c>
      <c r="P71" s="65" t="str">
        <f t="shared" si="2"/>
        <v/>
      </c>
      <c r="Q71" s="68"/>
      <c r="R71" s="20"/>
      <c r="S71" s="20"/>
      <c r="T71" s="20"/>
      <c r="U71" s="20"/>
      <c r="V71" s="77" t="str" cm="1">
        <f t="array" ref="V71">IFERROR(_xlfn.IFS(U71&gt;0,ROUND((U71/40),0)),"")</f>
        <v/>
      </c>
      <c r="W71" s="46"/>
      <c r="X71" s="20"/>
      <c r="Y71" s="20"/>
      <c r="Z71" s="20"/>
      <c r="AA71" s="20"/>
      <c r="AB71" s="20"/>
      <c r="AC71" s="41"/>
      <c r="AD71" s="41"/>
      <c r="AE71" s="20"/>
      <c r="AF71" s="20"/>
    </row>
    <row r="72" spans="1:32" ht="18.75" x14ac:dyDescent="0.3">
      <c r="A72" s="16"/>
      <c r="B72" s="16"/>
      <c r="C72" s="11"/>
      <c r="D72" s="11"/>
      <c r="E72" s="60"/>
      <c r="F72" s="20"/>
      <c r="G72" s="22"/>
      <c r="H72" s="22"/>
      <c r="I72" s="54" t="str" cm="1">
        <f t="array" ref="I72">IFERROR(_xlfn.IFS(F72="Partial",(H72-G72)+1,F72="Partial (Additional to first residence in month)",(H72-G72)+1),"")</f>
        <v/>
      </c>
      <c r="J72" s="74"/>
      <c r="K72" s="62" t="str" cm="1">
        <f t="array" ref="K72">IFERROR(_xlfn.IFS(AND($J72&gt;=1,$J72&lt;20),1,$F72="Partial",ROUND((J72/40),0),$F72="Whole","",$F72="Partial (Additional to First Residence in Month)",ROUND(($J72/40),0),$F72="Subsidized/Partly Subsidized","",$F72="Master Lease","",$F72="ILF (Admin Only)",""),"")</f>
        <v/>
      </c>
      <c r="L72" s="54" t="str" cm="1">
        <f t="array" ref="L72">IFERROR(_xlfn.IFS(F72="Partial",I72*K72,F72="Whole","",F72="Partial (Additional to First Residence in Month)",I72*K72,F72="Subsidized/Partly Subsidized","",F72="Master Lease","",F72="ILF (Admin Only)",""),"")</f>
        <v/>
      </c>
      <c r="M72" s="71" t="str" cm="1">
        <f t="array" ref="M72">IFERROR((_xlfn.IFS($B72="SUD-OP","$0",$F72="Partial","$40",$F72="Partial (Additional to First Residence in Month)","$40",$F72="Whole","$1500",$F72="Subsidized/Partly Subsidized","$0",$F72="Master Lease","$1500",$F72="ILF (Admin Only)","$0")),"")</f>
        <v/>
      </c>
      <c r="N72" s="50" t="str" cm="1">
        <f t="array" ref="N72">IFERROR(_xlfn.IFS($B72="SUD-OP","$300",$F72="Whole","$0",$F72="Partial","$300",$F72="Whole","$300",$F72="Partial (Additional to First Residence in Month)","$0",$F72="Subsidized/Partly Subsidized","$300",$F72="Master Lease","$0",$F72="ILF (Admin Only)","$300"),"")</f>
        <v/>
      </c>
      <c r="O72" s="71" t="str" cm="1">
        <f t="array" ref="O72">IFERROR(_xlfn.IFS($B72="SUD-OP",($N72+0),$B72&lt;&gt;"SUD-OP",IFERROR(_xlfn.IFS($F72="Partial",($L72*$M72)+$N72,$F72="Whole",($M72+$N72),$F72="Partial (Additional to First Residence in Month)",$L72*$M72,$F72="Subsidized/Partly Subsidized",($N72+0),$F72="Master Lease",($M72+$N72),$F72="ILF (Admin Only)",(N72+0)),"")),"")</f>
        <v/>
      </c>
      <c r="P72" s="65" t="str">
        <f t="shared" si="2"/>
        <v/>
      </c>
      <c r="Q72" s="68"/>
      <c r="R72" s="20"/>
      <c r="S72" s="20"/>
      <c r="T72" s="20"/>
      <c r="U72" s="20"/>
      <c r="V72" s="77" t="str" cm="1">
        <f t="array" ref="V72">IFERROR(_xlfn.IFS(U72&gt;0,ROUND((U72/40),0)),"")</f>
        <v/>
      </c>
      <c r="W72" s="46"/>
      <c r="X72" s="20"/>
      <c r="Y72" s="20"/>
      <c r="Z72" s="20"/>
      <c r="AA72" s="20"/>
      <c r="AB72" s="20"/>
      <c r="AC72" s="41"/>
      <c r="AD72" s="41"/>
      <c r="AE72" s="20"/>
      <c r="AF72" s="20"/>
    </row>
    <row r="73" spans="1:32" ht="18.75" x14ac:dyDescent="0.3">
      <c r="A73" s="16"/>
      <c r="B73" s="16"/>
      <c r="C73" s="11"/>
      <c r="D73" s="11"/>
      <c r="E73" s="60"/>
      <c r="F73" s="20"/>
      <c r="G73" s="22"/>
      <c r="H73" s="22"/>
      <c r="I73" s="54" t="str" cm="1">
        <f t="array" ref="I73">IFERROR(_xlfn.IFS(F73="Partial",(H73-G73)+1,F73="Partial (Additional to first residence in month)",(H73-G73)+1),"")</f>
        <v/>
      </c>
      <c r="J73" s="74"/>
      <c r="K73" s="62" t="str" cm="1">
        <f t="array" ref="K73">IFERROR(_xlfn.IFS(AND($J73&gt;=1,$J73&lt;20),1,$F73="Partial",ROUND((J73/40),0),$F73="Whole","",$F73="Partial (Additional to First Residence in Month)",ROUND(($J73/40),0),$F73="Subsidized/Partly Subsidized","",$F73="Master Lease","",$F73="ILF (Admin Only)",""),"")</f>
        <v/>
      </c>
      <c r="L73" s="54" t="str" cm="1">
        <f t="array" ref="L73">IFERROR(_xlfn.IFS(F73="Partial",I73*K73,F73="Whole","",F73="Partial (Additional to First Residence in Month)",I73*K73,F73="Subsidized/Partly Subsidized","",F73="Master Lease","",F73="ILF (Admin Only)",""),"")</f>
        <v/>
      </c>
      <c r="M73" s="71" t="str" cm="1">
        <f t="array" ref="M73">IFERROR((_xlfn.IFS($B73="SUD-OP","$0",$F73="Partial","$40",$F73="Partial (Additional to First Residence in Month)","$40",$F73="Whole","$1500",$F73="Subsidized/Partly Subsidized","$0",$F73="Master Lease","$1500",$F73="ILF (Admin Only)","$0")),"")</f>
        <v/>
      </c>
      <c r="N73" s="50" t="str" cm="1">
        <f t="array" ref="N73">IFERROR(_xlfn.IFS($B73="SUD-OP","$300",$F73="Whole","$0",$F73="Partial","$300",$F73="Whole","$300",$F73="Partial (Additional to First Residence in Month)","$0",$F73="Subsidized/Partly Subsidized","$300",$F73="Master Lease","$0",$F73="ILF (Admin Only)","$300"),"")</f>
        <v/>
      </c>
      <c r="O73" s="71" t="str" cm="1">
        <f t="array" ref="O73">IFERROR(_xlfn.IFS($B73="SUD-OP",($N73+0),$B73&lt;&gt;"SUD-OP",IFERROR(_xlfn.IFS($F73="Partial",($L73*$M73)+$N73,$F73="Whole",($M73+$N73),$F73="Partial (Additional to First Residence in Month)",$L73*$M73,$F73="Subsidized/Partly Subsidized",($N73+0),$F73="Master Lease",($M73+$N73),$F73="ILF (Admin Only)",(N73+0)),"")),"")</f>
        <v/>
      </c>
      <c r="P73" s="65" t="str">
        <f t="shared" si="2"/>
        <v/>
      </c>
      <c r="Q73" s="68"/>
      <c r="R73" s="20"/>
      <c r="S73" s="20"/>
      <c r="T73" s="20"/>
      <c r="U73" s="20"/>
      <c r="V73" s="77" t="str" cm="1">
        <f t="array" ref="V73">IFERROR(_xlfn.IFS(U73&gt;0,ROUND((U73/40),0)),"")</f>
        <v/>
      </c>
      <c r="W73" s="46"/>
      <c r="X73" s="20"/>
      <c r="Y73" s="20"/>
      <c r="Z73" s="20"/>
      <c r="AA73" s="20"/>
      <c r="AB73" s="20"/>
      <c r="AC73" s="41"/>
      <c r="AD73" s="41"/>
      <c r="AE73" s="20"/>
      <c r="AF73" s="20"/>
    </row>
    <row r="74" spans="1:32" ht="18.75" x14ac:dyDescent="0.3">
      <c r="A74" s="16"/>
      <c r="B74" s="16"/>
      <c r="C74" s="11"/>
      <c r="D74" s="11"/>
      <c r="E74" s="60"/>
      <c r="F74" s="20"/>
      <c r="G74" s="22"/>
      <c r="H74" s="22"/>
      <c r="I74" s="54" t="str" cm="1">
        <f t="array" ref="I74">IFERROR(_xlfn.IFS(F74="Partial",(H74-G74)+1,F74="Partial (Additional to first residence in month)",(H74-G74)+1),"")</f>
        <v/>
      </c>
      <c r="J74" s="74"/>
      <c r="K74" s="62" t="str" cm="1">
        <f t="array" ref="K74">IFERROR(_xlfn.IFS(AND($J74&gt;=1,$J74&lt;20),1,$F74="Partial",ROUND((J74/40),0),$F74="Whole","",$F74="Partial (Additional to First Residence in Month)",ROUND(($J74/40),0),$F74="Subsidized/Partly Subsidized","",$F74="Master Lease","",$F74="ILF (Admin Only)",""),"")</f>
        <v/>
      </c>
      <c r="L74" s="54" t="str" cm="1">
        <f t="array" ref="L74">IFERROR(_xlfn.IFS(F74="Partial",I74*K74,F74="Whole","",F74="Partial (Additional to First Residence in Month)",I74*K74,F74="Subsidized/Partly Subsidized","",F74="Master Lease","",F74="ILF (Admin Only)",""),"")</f>
        <v/>
      </c>
      <c r="M74" s="71" t="str" cm="1">
        <f t="array" ref="M74">IFERROR((_xlfn.IFS($B74="SUD-OP","$0",$F74="Partial","$40",$F74="Partial (Additional to First Residence in Month)","$40",$F74="Whole","$1500",$F74="Subsidized/Partly Subsidized","$0",$F74="Master Lease","$1500",$F74="ILF (Admin Only)","$0")),"")</f>
        <v/>
      </c>
      <c r="N74" s="50" t="str" cm="1">
        <f t="array" ref="N74">IFERROR(_xlfn.IFS($B74="SUD-OP","$300",$F74="Whole","$0",$F74="Partial","$300",$F74="Whole","$300",$F74="Partial (Additional to First Residence in Month)","$0",$F74="Subsidized/Partly Subsidized","$300",$F74="Master Lease","$0",$F74="ILF (Admin Only)","$300"),"")</f>
        <v/>
      </c>
      <c r="O74" s="71" t="str" cm="1">
        <f t="array" ref="O74">IFERROR(_xlfn.IFS($B74="SUD-OP",($N74+0),$B74&lt;&gt;"SUD-OP",IFERROR(_xlfn.IFS($F74="Partial",($L74*$M74)+$N74,$F74="Whole",($M74+$N74),$F74="Partial (Additional to First Residence in Month)",$L74*$M74,$F74="Subsidized/Partly Subsidized",($N74+0),$F74="Master Lease",($M74+$N74),$F74="ILF (Admin Only)",(N74+0)),"")),"")</f>
        <v/>
      </c>
      <c r="P74" s="65" t="str">
        <f t="shared" si="2"/>
        <v/>
      </c>
      <c r="Q74" s="68"/>
      <c r="R74" s="20"/>
      <c r="S74" s="20"/>
      <c r="T74" s="20"/>
      <c r="U74" s="20"/>
      <c r="V74" s="77" t="str" cm="1">
        <f t="array" ref="V74">IFERROR(_xlfn.IFS(U74&gt;0,ROUND((U74/40),0)),"")</f>
        <v/>
      </c>
      <c r="W74" s="46"/>
      <c r="X74" s="20"/>
      <c r="Y74" s="20"/>
      <c r="Z74" s="20"/>
      <c r="AA74" s="20"/>
      <c r="AB74" s="20"/>
      <c r="AC74" s="41"/>
      <c r="AD74" s="41"/>
      <c r="AE74" s="20"/>
      <c r="AF74" s="20"/>
    </row>
    <row r="75" spans="1:32" ht="18.75" x14ac:dyDescent="0.3">
      <c r="A75" s="16"/>
      <c r="B75" s="16"/>
      <c r="C75" s="11"/>
      <c r="D75" s="11"/>
      <c r="E75" s="60"/>
      <c r="F75" s="20"/>
      <c r="G75" s="22"/>
      <c r="H75" s="22"/>
      <c r="I75" s="54" t="str" cm="1">
        <f t="array" ref="I75">IFERROR(_xlfn.IFS(F75="Partial",(H75-G75)+1,F75="Partial (Additional to first residence in month)",(H75-G75)+1),"")</f>
        <v/>
      </c>
      <c r="J75" s="74"/>
      <c r="K75" s="62" t="str" cm="1">
        <f t="array" ref="K75">IFERROR(_xlfn.IFS(AND($J75&gt;=1,$J75&lt;20),1,$F75="Partial",ROUND((J75/40),0),$F75="Whole","",$F75="Partial (Additional to First Residence in Month)",ROUND(($J75/40),0),$F75="Subsidized/Partly Subsidized","",$F75="Master Lease","",$F75="ILF (Admin Only)",""),"")</f>
        <v/>
      </c>
      <c r="L75" s="54" t="str" cm="1">
        <f t="array" ref="L75">IFERROR(_xlfn.IFS(F75="Partial",I75*K75,F75="Whole","",F75="Partial (Additional to First Residence in Month)",I75*K75,F75="Subsidized/Partly Subsidized","",F75="Master Lease","",F75="ILF (Admin Only)",""),"")</f>
        <v/>
      </c>
      <c r="M75" s="71" t="str" cm="1">
        <f t="array" ref="M75">IFERROR((_xlfn.IFS($B75="SUD-OP","$0",$F75="Partial","$40",$F75="Partial (Additional to First Residence in Month)","$40",$F75="Whole","$1500",$F75="Subsidized/Partly Subsidized","$0",$F75="Master Lease","$1500",$F75="ILF (Admin Only)","$0")),"")</f>
        <v/>
      </c>
      <c r="N75" s="50" t="str" cm="1">
        <f t="array" ref="N75">IFERROR(_xlfn.IFS($B75="SUD-OP","$300",$F75="Whole","$0",$F75="Partial","$300",$F75="Whole","$300",$F75="Partial (Additional to First Residence in Month)","$0",$F75="Subsidized/Partly Subsidized","$300",$F75="Master Lease","$0",$F75="ILF (Admin Only)","$300"),"")</f>
        <v/>
      </c>
      <c r="O75" s="71" t="str" cm="1">
        <f t="array" ref="O75">IFERROR(_xlfn.IFS($B75="SUD-OP",($N75+0),$B75&lt;&gt;"SUD-OP",IFERROR(_xlfn.IFS($F75="Partial",($L75*$M75)+$N75,$F75="Whole",($M75+$N75),$F75="Partial (Additional to First Residence in Month)",$L75*$M75,$F75="Subsidized/Partly Subsidized",($N75+0),$F75="Master Lease",($M75+$N75),$F75="ILF (Admin Only)",(N75+0)),"")),"")</f>
        <v/>
      </c>
      <c r="P75" s="65" t="str">
        <f t="shared" si="2"/>
        <v/>
      </c>
      <c r="Q75" s="68"/>
      <c r="R75" s="20"/>
      <c r="S75" s="20"/>
      <c r="T75" s="20"/>
      <c r="U75" s="20"/>
      <c r="V75" s="77" t="str" cm="1">
        <f t="array" ref="V75">IFERROR(_xlfn.IFS(U75&gt;0,ROUND((U75/40),0)),"")</f>
        <v/>
      </c>
      <c r="W75" s="46"/>
      <c r="X75" s="20"/>
      <c r="Y75" s="20"/>
      <c r="Z75" s="20"/>
      <c r="AA75" s="20"/>
      <c r="AB75" s="20"/>
      <c r="AC75" s="41"/>
      <c r="AD75" s="41"/>
      <c r="AE75" s="20"/>
      <c r="AF75" s="20"/>
    </row>
    <row r="76" spans="1:32" ht="18.75" x14ac:dyDescent="0.3">
      <c r="A76" s="16"/>
      <c r="B76" s="16"/>
      <c r="C76" s="11"/>
      <c r="D76" s="11"/>
      <c r="E76" s="60"/>
      <c r="F76" s="20"/>
      <c r="G76" s="22"/>
      <c r="H76" s="22"/>
      <c r="I76" s="54" t="str" cm="1">
        <f t="array" ref="I76">IFERROR(_xlfn.IFS(F76="Partial",(H76-G76)+1,F76="Partial (Additional to first residence in month)",(H76-G76)+1),"")</f>
        <v/>
      </c>
      <c r="J76" s="74"/>
      <c r="K76" s="62" t="str" cm="1">
        <f t="array" ref="K76">IFERROR(_xlfn.IFS(AND($J76&gt;=1,$J76&lt;20),1,$F76="Partial",ROUND((J76/40),0),$F76="Whole","",$F76="Partial (Additional to First Residence in Month)",ROUND(($J76/40),0),$F76="Subsidized/Partly Subsidized","",$F76="Master Lease","",$F76="ILF (Admin Only)",""),"")</f>
        <v/>
      </c>
      <c r="L76" s="54" t="str" cm="1">
        <f t="array" ref="L76">IFERROR(_xlfn.IFS(F76="Partial",I76*K76,F76="Whole","",F76="Partial (Additional to First Residence in Month)",I76*K76,F76="Subsidized/Partly Subsidized","",F76="Master Lease","",F76="ILF (Admin Only)",""),"")</f>
        <v/>
      </c>
      <c r="M76" s="71" t="str" cm="1">
        <f t="array" ref="M76">IFERROR((_xlfn.IFS($B76="SUD-OP","$0",$F76="Partial","$40",$F76="Partial (Additional to First Residence in Month)","$40",$F76="Whole","$1500",$F76="Subsidized/Partly Subsidized","$0",$F76="Master Lease","$1500",$F76="ILF (Admin Only)","$0")),"")</f>
        <v/>
      </c>
      <c r="N76" s="50" t="str" cm="1">
        <f t="array" ref="N76">IFERROR(_xlfn.IFS($B76="SUD-OP","$300",$F76="Whole","$0",$F76="Partial","$300",$F76="Whole","$300",$F76="Partial (Additional to First Residence in Month)","$0",$F76="Subsidized/Partly Subsidized","$300",$F76="Master Lease","$0",$F76="ILF (Admin Only)","$300"),"")</f>
        <v/>
      </c>
      <c r="O76" s="71" t="str" cm="1">
        <f t="array" ref="O76">IFERROR(_xlfn.IFS($B76="SUD-OP",($N76+0),$B76&lt;&gt;"SUD-OP",IFERROR(_xlfn.IFS($F76="Partial",($L76*$M76)+$N76,$F76="Whole",($M76+$N76),$F76="Partial (Additional to First Residence in Month)",$L76*$M76,$F76="Subsidized/Partly Subsidized",($N76+0),$F76="Master Lease",($M76+$N76),$F76="ILF (Admin Only)",(N76+0)),"")),"")</f>
        <v/>
      </c>
      <c r="P76" s="65" t="str">
        <f t="shared" si="2"/>
        <v/>
      </c>
      <c r="Q76" s="68"/>
      <c r="R76" s="20"/>
      <c r="S76" s="20"/>
      <c r="T76" s="20"/>
      <c r="U76" s="20"/>
      <c r="V76" s="77" t="str" cm="1">
        <f t="array" ref="V76">IFERROR(_xlfn.IFS(U76&gt;0,ROUND((U76/40),0)),"")</f>
        <v/>
      </c>
      <c r="W76" s="46"/>
      <c r="X76" s="20"/>
      <c r="Y76" s="20"/>
      <c r="Z76" s="20"/>
      <c r="AA76" s="20"/>
      <c r="AB76" s="20"/>
      <c r="AC76" s="41"/>
      <c r="AD76" s="41"/>
      <c r="AE76" s="20"/>
      <c r="AF76" s="20"/>
    </row>
    <row r="77" spans="1:32" ht="18.75" x14ac:dyDescent="0.3">
      <c r="A77" s="16"/>
      <c r="B77" s="16"/>
      <c r="C77" s="11"/>
      <c r="D77" s="11"/>
      <c r="E77" s="60"/>
      <c r="F77" s="20"/>
      <c r="G77" s="22"/>
      <c r="H77" s="22"/>
      <c r="I77" s="54" t="str" cm="1">
        <f t="array" ref="I77">IFERROR(_xlfn.IFS(F77="Partial",(H77-G77)+1,F77="Partial (Additional to first residence in month)",(H77-G77)+1),"")</f>
        <v/>
      </c>
      <c r="J77" s="74"/>
      <c r="K77" s="62" t="str" cm="1">
        <f t="array" ref="K77">IFERROR(_xlfn.IFS(AND($J77&gt;=1,$J77&lt;20),1,$F77="Partial",ROUND((J77/40),0),$F77="Whole","",$F77="Partial (Additional to First Residence in Month)",ROUND(($J77/40),0),$F77="Subsidized/Partly Subsidized","",$F77="Master Lease","",$F77="ILF (Admin Only)",""),"")</f>
        <v/>
      </c>
      <c r="L77" s="54" t="str" cm="1">
        <f t="array" ref="L77">IFERROR(_xlfn.IFS(F77="Partial",I77*K77,F77="Whole","",F77="Partial (Additional to First Residence in Month)",I77*K77,F77="Subsidized/Partly Subsidized","",F77="Master Lease","",F77="ILF (Admin Only)",""),"")</f>
        <v/>
      </c>
      <c r="M77" s="71" t="str" cm="1">
        <f t="array" ref="M77">IFERROR((_xlfn.IFS($B77="SUD-OP","$0",$F77="Partial","$40",$F77="Partial (Additional to First Residence in Month)","$40",$F77="Whole","$1500",$F77="Subsidized/Partly Subsidized","$0",$F77="Master Lease","$1500",$F77="ILF (Admin Only)","$0")),"")</f>
        <v/>
      </c>
      <c r="N77" s="50" t="str" cm="1">
        <f t="array" ref="N77">IFERROR(_xlfn.IFS($B77="SUD-OP","$300",$F77="Whole","$0",$F77="Partial","$300",$F77="Whole","$300",$F77="Partial (Additional to First Residence in Month)","$0",$F77="Subsidized/Partly Subsidized","$300",$F77="Master Lease","$0",$F77="ILF (Admin Only)","$300"),"")</f>
        <v/>
      </c>
      <c r="O77" s="71" t="str" cm="1">
        <f t="array" ref="O77">IFERROR(_xlfn.IFS($B77="SUD-OP",($N77+0),$B77&lt;&gt;"SUD-OP",IFERROR(_xlfn.IFS($F77="Partial",($L77*$M77)+$N77,$F77="Whole",($M77+$N77),$F77="Partial (Additional to First Residence in Month)",$L77*$M77,$F77="Subsidized/Partly Subsidized",($N77+0),$F77="Master Lease",($M77+$N77),$F77="ILF (Admin Only)",(N77+0)),"")),"")</f>
        <v/>
      </c>
      <c r="P77" s="65" t="str">
        <f t="shared" si="2"/>
        <v/>
      </c>
      <c r="Q77" s="68"/>
      <c r="R77" s="20"/>
      <c r="S77" s="20"/>
      <c r="T77" s="20"/>
      <c r="U77" s="20"/>
      <c r="V77" s="77" t="str" cm="1">
        <f t="array" ref="V77">IFERROR(_xlfn.IFS(U77&gt;0,ROUND((U77/40),0)),"")</f>
        <v/>
      </c>
      <c r="W77" s="46"/>
      <c r="X77" s="20"/>
      <c r="Y77" s="20"/>
      <c r="Z77" s="20"/>
      <c r="AA77" s="20"/>
      <c r="AB77" s="20"/>
      <c r="AC77" s="41"/>
      <c r="AD77" s="41"/>
      <c r="AE77" s="20"/>
      <c r="AF77" s="20"/>
    </row>
    <row r="78" spans="1:32" ht="18.75" x14ac:dyDescent="0.3">
      <c r="A78" s="16"/>
      <c r="B78" s="16"/>
      <c r="C78" s="11"/>
      <c r="D78" s="11"/>
      <c r="E78" s="60"/>
      <c r="F78" s="20"/>
      <c r="G78" s="22"/>
      <c r="H78" s="22"/>
      <c r="I78" s="54" t="str" cm="1">
        <f t="array" ref="I78">IFERROR(_xlfn.IFS(F78="Partial",(H78-G78)+1,F78="Partial (Additional to first residence in month)",(H78-G78)+1),"")</f>
        <v/>
      </c>
      <c r="J78" s="74"/>
      <c r="K78" s="62" t="str" cm="1">
        <f t="array" ref="K78">IFERROR(_xlfn.IFS(AND($J78&gt;=1,$J78&lt;20),1,$F78="Partial",ROUND((J78/40),0),$F78="Whole","",$F78="Partial (Additional to First Residence in Month)",ROUND(($J78/40),0),$F78="Subsidized/Partly Subsidized","",$F78="Master Lease","",$F78="ILF (Admin Only)",""),"")</f>
        <v/>
      </c>
      <c r="L78" s="54" t="str" cm="1">
        <f t="array" ref="L78">IFERROR(_xlfn.IFS(F78="Partial",I78*K78,F78="Whole","",F78="Partial (Additional to First Residence in Month)",I78*K78,F78="Subsidized/Partly Subsidized","",F78="Master Lease","",F78="ILF (Admin Only)",""),"")</f>
        <v/>
      </c>
      <c r="M78" s="71" t="str" cm="1">
        <f t="array" ref="M78">IFERROR((_xlfn.IFS($B78="SUD-OP","$0",$F78="Partial","$40",$F78="Partial (Additional to First Residence in Month)","$40",$F78="Whole","$1500",$F78="Subsidized/Partly Subsidized","$0",$F78="Master Lease","$1500",$F78="ILF (Admin Only)","$0")),"")</f>
        <v/>
      </c>
      <c r="N78" s="50" t="str" cm="1">
        <f t="array" ref="N78">IFERROR(_xlfn.IFS($B78="SUD-OP","$300",$F78="Whole","$0",$F78="Partial","$300",$F78="Whole","$300",$F78="Partial (Additional to First Residence in Month)","$0",$F78="Subsidized/Partly Subsidized","$300",$F78="Master Lease","$0",$F78="ILF (Admin Only)","$300"),"")</f>
        <v/>
      </c>
      <c r="O78" s="71" t="str" cm="1">
        <f t="array" ref="O78">IFERROR(_xlfn.IFS($B78="SUD-OP",($N78+0),$B78&lt;&gt;"SUD-OP",IFERROR(_xlfn.IFS($F78="Partial",($L78*$M78)+$N78,$F78="Whole",($M78+$N78),$F78="Partial (Additional to First Residence in Month)",$L78*$M78,$F78="Subsidized/Partly Subsidized",($N78+0),$F78="Master Lease",($M78+$N78),$F78="ILF (Admin Only)",(N78+0)),"")),"")</f>
        <v/>
      </c>
      <c r="P78" s="65" t="str">
        <f t="shared" si="2"/>
        <v/>
      </c>
      <c r="Q78" s="68"/>
      <c r="R78" s="20"/>
      <c r="S78" s="20"/>
      <c r="T78" s="20"/>
      <c r="U78" s="20"/>
      <c r="V78" s="77" t="str" cm="1">
        <f t="array" ref="V78">IFERROR(_xlfn.IFS(U78&gt;0,ROUND((U78/40),0)),"")</f>
        <v/>
      </c>
      <c r="W78" s="46"/>
      <c r="X78" s="20"/>
      <c r="Y78" s="20"/>
      <c r="Z78" s="20"/>
      <c r="AA78" s="20"/>
      <c r="AB78" s="20"/>
      <c r="AC78" s="41"/>
      <c r="AD78" s="41"/>
      <c r="AE78" s="20"/>
      <c r="AF78" s="20"/>
    </row>
    <row r="79" spans="1:32" ht="18.75" x14ac:dyDescent="0.3">
      <c r="A79" s="16"/>
      <c r="B79" s="16"/>
      <c r="C79" s="11"/>
      <c r="D79" s="11"/>
      <c r="E79" s="60"/>
      <c r="F79" s="20"/>
      <c r="G79" s="22"/>
      <c r="H79" s="22"/>
      <c r="I79" s="54" t="str" cm="1">
        <f t="array" ref="I79">IFERROR(_xlfn.IFS(F79="Partial",(H79-G79)+1,F79="Partial (Additional to first residence in month)",(H79-G79)+1),"")</f>
        <v/>
      </c>
      <c r="J79" s="74"/>
      <c r="K79" s="62" t="str" cm="1">
        <f t="array" ref="K79">IFERROR(_xlfn.IFS(AND($J79&gt;=1,$J79&lt;20),1,$F79="Partial",ROUND((J79/40),0),$F79="Whole","",$F79="Partial (Additional to First Residence in Month)",ROUND(($J79/40),0),$F79="Subsidized/Partly Subsidized","",$F79="Master Lease","",$F79="ILF (Admin Only)",""),"")</f>
        <v/>
      </c>
      <c r="L79" s="54" t="str" cm="1">
        <f t="array" ref="L79">IFERROR(_xlfn.IFS(F79="Partial",I79*K79,F79="Whole","",F79="Partial (Additional to First Residence in Month)",I79*K79,F79="Subsidized/Partly Subsidized","",F79="Master Lease","",F79="ILF (Admin Only)",""),"")</f>
        <v/>
      </c>
      <c r="M79" s="71" t="str" cm="1">
        <f t="array" ref="M79">IFERROR((_xlfn.IFS($B79="SUD-OP","$0",$F79="Partial","$40",$F79="Partial (Additional to First Residence in Month)","$40",$F79="Whole","$1500",$F79="Subsidized/Partly Subsidized","$0",$F79="Master Lease","$1500",$F79="ILF (Admin Only)","$0")),"")</f>
        <v/>
      </c>
      <c r="N79" s="50" t="str" cm="1">
        <f t="array" ref="N79">IFERROR(_xlfn.IFS($B79="SUD-OP","$300",$F79="Whole","$0",$F79="Partial","$300",$F79="Whole","$300",$F79="Partial (Additional to First Residence in Month)","$0",$F79="Subsidized/Partly Subsidized","$300",$F79="Master Lease","$0",$F79="ILF (Admin Only)","$300"),"")</f>
        <v/>
      </c>
      <c r="O79" s="71" t="str" cm="1">
        <f t="array" ref="O79">IFERROR(_xlfn.IFS($B79="SUD-OP",($N79+0),$B79&lt;&gt;"SUD-OP",IFERROR(_xlfn.IFS($F79="Partial",($L79*$M79)+$N79,$F79="Whole",($M79+$N79),$F79="Partial (Additional to First Residence in Month)",$L79*$M79,$F79="Subsidized/Partly Subsidized",($N79+0),$F79="Master Lease",($M79+$N79),$F79="ILF (Admin Only)",(N79+0)),"")),"")</f>
        <v/>
      </c>
      <c r="P79" s="65" t="str">
        <f t="shared" si="2"/>
        <v/>
      </c>
      <c r="Q79" s="68"/>
      <c r="R79" s="20"/>
      <c r="S79" s="20"/>
      <c r="T79" s="20"/>
      <c r="U79" s="20"/>
      <c r="V79" s="77" t="str" cm="1">
        <f t="array" ref="V79">IFERROR(_xlfn.IFS(U79&gt;0,ROUND((U79/40),0)),"")</f>
        <v/>
      </c>
      <c r="W79" s="46"/>
      <c r="X79" s="20"/>
      <c r="Y79" s="20"/>
      <c r="Z79" s="20"/>
      <c r="AA79" s="20"/>
      <c r="AB79" s="20"/>
      <c r="AC79" s="41"/>
      <c r="AD79" s="41"/>
      <c r="AE79" s="20"/>
      <c r="AF79" s="20"/>
    </row>
    <row r="80" spans="1:32" ht="18.75" x14ac:dyDescent="0.3">
      <c r="A80" s="16"/>
      <c r="B80" s="16"/>
      <c r="C80" s="11"/>
      <c r="D80" s="11"/>
      <c r="E80" s="60"/>
      <c r="F80" s="20"/>
      <c r="G80" s="22"/>
      <c r="H80" s="22"/>
      <c r="I80" s="54" t="str" cm="1">
        <f t="array" ref="I80">IFERROR(_xlfn.IFS(F80="Partial",(H80-G80)+1,F80="Partial (Additional to first residence in month)",(H80-G80)+1),"")</f>
        <v/>
      </c>
      <c r="J80" s="74"/>
      <c r="K80" s="62" t="str" cm="1">
        <f t="array" ref="K80">IFERROR(_xlfn.IFS(AND($J80&gt;=1,$J80&lt;20),1,$F80="Partial",ROUND((J80/40),0),$F80="Whole","",$F80="Partial (Additional to First Residence in Month)",ROUND(($J80/40),0),$F80="Subsidized/Partly Subsidized","",$F80="Master Lease","",$F80="ILF (Admin Only)",""),"")</f>
        <v/>
      </c>
      <c r="L80" s="54" t="str" cm="1">
        <f t="array" ref="L80">IFERROR(_xlfn.IFS(F80="Partial",I80*K80,F80="Whole","",F80="Partial (Additional to First Residence in Month)",I80*K80,F80="Subsidized/Partly Subsidized","",F80="Master Lease","",F80="ILF (Admin Only)",""),"")</f>
        <v/>
      </c>
      <c r="M80" s="71" t="str" cm="1">
        <f t="array" ref="M80">IFERROR((_xlfn.IFS($B80="SUD-OP","$0",$F80="Partial","$40",$F80="Partial (Additional to First Residence in Month)","$40",$F80="Whole","$1500",$F80="Subsidized/Partly Subsidized","$0",$F80="Master Lease","$1500",$F80="ILF (Admin Only)","$0")),"")</f>
        <v/>
      </c>
      <c r="N80" s="50" t="str" cm="1">
        <f t="array" ref="N80">IFERROR(_xlfn.IFS($B80="SUD-OP","$300",$F80="Whole","$0",$F80="Partial","$300",$F80="Whole","$300",$F80="Partial (Additional to First Residence in Month)","$0",$F80="Subsidized/Partly Subsidized","$300",$F80="Master Lease","$0",$F80="ILF (Admin Only)","$300"),"")</f>
        <v/>
      </c>
      <c r="O80" s="71" t="str" cm="1">
        <f t="array" ref="O80">IFERROR(_xlfn.IFS($B80="SUD-OP",($N80+0),$B80&lt;&gt;"SUD-OP",IFERROR(_xlfn.IFS($F80="Partial",($L80*$M80)+$N80,$F80="Whole",($M80+$N80),$F80="Partial (Additional to First Residence in Month)",$L80*$M80,$F80="Subsidized/Partly Subsidized",($N80+0),$F80="Master Lease",($M80+$N80),$F80="ILF (Admin Only)",(N80+0)),"")),"")</f>
        <v/>
      </c>
      <c r="P80" s="65" t="str">
        <f t="shared" si="2"/>
        <v/>
      </c>
      <c r="Q80" s="68"/>
      <c r="R80" s="20"/>
      <c r="S80" s="20"/>
      <c r="T80" s="20"/>
      <c r="U80" s="20"/>
      <c r="V80" s="77" t="str" cm="1">
        <f t="array" ref="V80">IFERROR(_xlfn.IFS(U80&gt;0,ROUND((U80/40),0)),"")</f>
        <v/>
      </c>
      <c r="W80" s="46"/>
      <c r="X80" s="20"/>
      <c r="Y80" s="20"/>
      <c r="Z80" s="20"/>
      <c r="AA80" s="20"/>
      <c r="AB80" s="20"/>
      <c r="AC80" s="41"/>
      <c r="AD80" s="41"/>
      <c r="AE80" s="20"/>
      <c r="AF80" s="20"/>
    </row>
    <row r="81" spans="1:32" ht="18.75" x14ac:dyDescent="0.3">
      <c r="A81" s="16"/>
      <c r="B81" s="16"/>
      <c r="C81" s="11"/>
      <c r="D81" s="11"/>
      <c r="E81" s="60"/>
      <c r="F81" s="20"/>
      <c r="G81" s="22"/>
      <c r="H81" s="22"/>
      <c r="I81" s="54" t="str" cm="1">
        <f t="array" ref="I81">IFERROR(_xlfn.IFS(F81="Partial",(H81-G81)+1,F81="Partial (Additional to first residence in month)",(H81-G81)+1),"")</f>
        <v/>
      </c>
      <c r="J81" s="74"/>
      <c r="K81" s="62" t="str" cm="1">
        <f t="array" ref="K81">IFERROR(_xlfn.IFS(AND($J81&gt;=1,$J81&lt;20),1,$F81="Partial",ROUND((J81/40),0),$F81="Whole","",$F81="Partial (Additional to First Residence in Month)",ROUND(($J81/40),0),$F81="Subsidized/Partly Subsidized","",$F81="Master Lease","",$F81="ILF (Admin Only)",""),"")</f>
        <v/>
      </c>
      <c r="L81" s="54" t="str" cm="1">
        <f t="array" ref="L81">IFERROR(_xlfn.IFS(F81="Partial",I81*K81,F81="Whole","",F81="Partial (Additional to First Residence in Month)",I81*K81,F81="Subsidized/Partly Subsidized","",F81="Master Lease","",F81="ILF (Admin Only)",""),"")</f>
        <v/>
      </c>
      <c r="M81" s="71" t="str" cm="1">
        <f t="array" ref="M81">IFERROR((_xlfn.IFS($B81="SUD-OP","$0",$F81="Partial","$40",$F81="Partial (Additional to First Residence in Month)","$40",$F81="Whole","$1500",$F81="Subsidized/Partly Subsidized","$0",$F81="Master Lease","$1500",$F81="ILF (Admin Only)","$0")),"")</f>
        <v/>
      </c>
      <c r="N81" s="50" t="str" cm="1">
        <f t="array" ref="N81">IFERROR(_xlfn.IFS($B81="SUD-OP","$300",$F81="Whole","$0",$F81="Partial","$300",$F81="Whole","$300",$F81="Partial (Additional to First Residence in Month)","$0",$F81="Subsidized/Partly Subsidized","$300",$F81="Master Lease","$0",$F81="ILF (Admin Only)","$300"),"")</f>
        <v/>
      </c>
      <c r="O81" s="71" t="str" cm="1">
        <f t="array" ref="O81">IFERROR(_xlfn.IFS($B81="SUD-OP",($N81+0),$B81&lt;&gt;"SUD-OP",IFERROR(_xlfn.IFS($F81="Partial",($L81*$M81)+$N81,$F81="Whole",($M81+$N81),$F81="Partial (Additional to First Residence in Month)",$L81*$M81,$F81="Subsidized/Partly Subsidized",($N81+0),$F81="Master Lease",($M81+$N81),$F81="ILF (Admin Only)",(N81+0)),"")),"")</f>
        <v/>
      </c>
      <c r="P81" s="65" t="str">
        <f t="shared" si="2"/>
        <v/>
      </c>
      <c r="Q81" s="68"/>
      <c r="R81" s="20"/>
      <c r="S81" s="20"/>
      <c r="T81" s="20"/>
      <c r="U81" s="20"/>
      <c r="V81" s="77" t="str" cm="1">
        <f t="array" ref="V81">IFERROR(_xlfn.IFS(U81&gt;0,ROUND((U81/40),0)),"")</f>
        <v/>
      </c>
      <c r="W81" s="46"/>
      <c r="X81" s="20"/>
      <c r="Y81" s="20"/>
      <c r="Z81" s="20"/>
      <c r="AA81" s="20"/>
      <c r="AB81" s="20"/>
      <c r="AC81" s="41"/>
      <c r="AD81" s="41"/>
      <c r="AE81" s="20"/>
      <c r="AF81" s="20"/>
    </row>
    <row r="82" spans="1:32" ht="18.75" x14ac:dyDescent="0.3">
      <c r="A82" s="16"/>
      <c r="B82" s="16"/>
      <c r="C82" s="11"/>
      <c r="D82" s="11"/>
      <c r="E82" s="60"/>
      <c r="F82" s="20"/>
      <c r="G82" s="22"/>
      <c r="H82" s="22"/>
      <c r="I82" s="54" t="str" cm="1">
        <f t="array" ref="I82">IFERROR(_xlfn.IFS(F82="Partial",(H82-G82)+1,F82="Partial (Additional to first residence in month)",(H82-G82)+1),"")</f>
        <v/>
      </c>
      <c r="J82" s="74"/>
      <c r="K82" s="62" t="str" cm="1">
        <f t="array" ref="K82">IFERROR(_xlfn.IFS(AND($J82&gt;=1,$J82&lt;20),1,$F82="Partial",ROUND((J82/40),0),$F82="Whole","",$F82="Partial (Additional to First Residence in Month)",ROUND(($J82/40),0),$F82="Subsidized/Partly Subsidized","",$F82="Master Lease","",$F82="ILF (Admin Only)",""),"")</f>
        <v/>
      </c>
      <c r="L82" s="54" t="str" cm="1">
        <f t="array" ref="L82">IFERROR(_xlfn.IFS(F82="Partial",I82*K82,F82="Whole","",F82="Partial (Additional to First Residence in Month)",I82*K82,F82="Subsidized/Partly Subsidized","",F82="Master Lease","",F82="ILF (Admin Only)",""),"")</f>
        <v/>
      </c>
      <c r="M82" s="71" t="str" cm="1">
        <f t="array" ref="M82">IFERROR((_xlfn.IFS($B82="SUD-OP","$0",$F82="Partial","$40",$F82="Partial (Additional to First Residence in Month)","$40",$F82="Whole","$1500",$F82="Subsidized/Partly Subsidized","$0",$F82="Master Lease","$1500",$F82="ILF (Admin Only)","$0")),"")</f>
        <v/>
      </c>
      <c r="N82" s="50" t="str" cm="1">
        <f t="array" ref="N82">IFERROR(_xlfn.IFS($B82="SUD-OP","$300",$F82="Whole","$0",$F82="Partial","$300",$F82="Whole","$300",$F82="Partial (Additional to First Residence in Month)","$0",$F82="Subsidized/Partly Subsidized","$300",$F82="Master Lease","$0",$F82="ILF (Admin Only)","$300"),"")</f>
        <v/>
      </c>
      <c r="O82" s="71" t="str" cm="1">
        <f t="array" ref="O82">IFERROR(_xlfn.IFS($B82="SUD-OP",($N82+0),$B82&lt;&gt;"SUD-OP",IFERROR(_xlfn.IFS($F82="Partial",($L82*$M82)+$N82,$F82="Whole",($M82+$N82),$F82="Partial (Additional to First Residence in Month)",$L82*$M82,$F82="Subsidized/Partly Subsidized",($N82+0),$F82="Master Lease",($M82+$N82),$F82="ILF (Admin Only)",(N82+0)),"")),"")</f>
        <v/>
      </c>
      <c r="P82" s="65" t="str">
        <f t="shared" si="2"/>
        <v/>
      </c>
      <c r="Q82" s="68"/>
      <c r="R82" s="20"/>
      <c r="S82" s="20"/>
      <c r="T82" s="20"/>
      <c r="U82" s="20"/>
      <c r="V82" s="77" t="str" cm="1">
        <f t="array" ref="V82">IFERROR(_xlfn.IFS(U82&gt;0,ROUND((U82/40),0)),"")</f>
        <v/>
      </c>
      <c r="W82" s="46"/>
      <c r="X82" s="20"/>
      <c r="Y82" s="20"/>
      <c r="Z82" s="20"/>
      <c r="AA82" s="20"/>
      <c r="AB82" s="20"/>
      <c r="AC82" s="41"/>
      <c r="AD82" s="41"/>
      <c r="AE82" s="20"/>
      <c r="AF82" s="20"/>
    </row>
    <row r="83" spans="1:32" ht="18.75" x14ac:dyDescent="0.3">
      <c r="A83" s="16"/>
      <c r="B83" s="16"/>
      <c r="C83" s="11"/>
      <c r="D83" s="11"/>
      <c r="E83" s="60"/>
      <c r="F83" s="20"/>
      <c r="G83" s="22"/>
      <c r="H83" s="22"/>
      <c r="I83" s="54" t="str" cm="1">
        <f t="array" ref="I83">IFERROR(_xlfn.IFS(F83="Partial",(H83-G83)+1,F83="Partial (Additional to first residence in month)",(H83-G83)+1),"")</f>
        <v/>
      </c>
      <c r="J83" s="74"/>
      <c r="K83" s="62" t="str" cm="1">
        <f t="array" ref="K83">IFERROR(_xlfn.IFS(AND($J83&gt;=1,$J83&lt;20),1,$F83="Partial",ROUND((J83/40),0),$F83="Whole","",$F83="Partial (Additional to First Residence in Month)",ROUND(($J83/40),0),$F83="Subsidized/Partly Subsidized","",$F83="Master Lease","",$F83="ILF (Admin Only)",""),"")</f>
        <v/>
      </c>
      <c r="L83" s="54" t="str" cm="1">
        <f t="array" ref="L83">IFERROR(_xlfn.IFS(F83="Partial",I83*K83,F83="Whole","",F83="Partial (Additional to First Residence in Month)",I83*K83,F83="Subsidized/Partly Subsidized","",F83="Master Lease","",F83="ILF (Admin Only)",""),"")</f>
        <v/>
      </c>
      <c r="M83" s="71" t="str" cm="1">
        <f t="array" ref="M83">IFERROR((_xlfn.IFS($B83="SUD-OP","$0",$F83="Partial","$40",$F83="Partial (Additional to First Residence in Month)","$40",$F83="Whole","$1500",$F83="Subsidized/Partly Subsidized","$0",$F83="Master Lease","$1500",$F83="ILF (Admin Only)","$0")),"")</f>
        <v/>
      </c>
      <c r="N83" s="50" t="str" cm="1">
        <f t="array" ref="N83">IFERROR(_xlfn.IFS($B83="SUD-OP","$300",$F83="Whole","$0",$F83="Partial","$300",$F83="Whole","$300",$F83="Partial (Additional to First Residence in Month)","$0",$F83="Subsidized/Partly Subsidized","$300",$F83="Master Lease","$0",$F83="ILF (Admin Only)","$300"),"")</f>
        <v/>
      </c>
      <c r="O83" s="71" t="str" cm="1">
        <f t="array" ref="O83">IFERROR(_xlfn.IFS($B83="SUD-OP",($N83+0),$B83&lt;&gt;"SUD-OP",IFERROR(_xlfn.IFS($F83="Partial",($L83*$M83)+$N83,$F83="Whole",($M83+$N83),$F83="Partial (Additional to First Residence in Month)",$L83*$M83,$F83="Subsidized/Partly Subsidized",($N83+0),$F83="Master Lease",($M83+$N83),$F83="ILF (Admin Only)",(N83+0)),"")),"")</f>
        <v/>
      </c>
      <c r="P83" s="65" t="str">
        <f t="shared" si="2"/>
        <v/>
      </c>
      <c r="Q83" s="68"/>
      <c r="R83" s="20"/>
      <c r="S83" s="20"/>
      <c r="T83" s="20"/>
      <c r="U83" s="20"/>
      <c r="V83" s="77" t="str" cm="1">
        <f t="array" ref="V83">IFERROR(_xlfn.IFS(U83&gt;0,ROUND((U83/40),0)),"")</f>
        <v/>
      </c>
      <c r="W83" s="46"/>
      <c r="X83" s="20"/>
      <c r="Y83" s="20"/>
      <c r="Z83" s="20"/>
      <c r="AA83" s="20"/>
      <c r="AB83" s="20"/>
      <c r="AC83" s="41"/>
      <c r="AD83" s="41"/>
      <c r="AE83" s="20"/>
      <c r="AF83" s="20"/>
    </row>
    <row r="84" spans="1:32" ht="18.75" x14ac:dyDescent="0.3">
      <c r="A84" s="16"/>
      <c r="B84" s="16"/>
      <c r="C84" s="11"/>
      <c r="D84" s="11"/>
      <c r="E84" s="60"/>
      <c r="F84" s="20"/>
      <c r="G84" s="22"/>
      <c r="H84" s="22"/>
      <c r="I84" s="54" t="str" cm="1">
        <f t="array" ref="I84">IFERROR(_xlfn.IFS(F84="Partial",(H84-G84)+1,F84="Partial (Additional to first residence in month)",(H84-G84)+1),"")</f>
        <v/>
      </c>
      <c r="J84" s="74"/>
      <c r="K84" s="62" t="str" cm="1">
        <f t="array" ref="K84">IFERROR(_xlfn.IFS(AND($J84&gt;=1,$J84&lt;20),1,$F84="Partial",ROUND((J84/40),0),$F84="Whole","",$F84="Partial (Additional to First Residence in Month)",ROUND(($J84/40),0),$F84="Subsidized/Partly Subsidized","",$F84="Master Lease","",$F84="ILF (Admin Only)",""),"")</f>
        <v/>
      </c>
      <c r="L84" s="54" t="str" cm="1">
        <f t="array" ref="L84">IFERROR(_xlfn.IFS(F84="Partial",I84*K84,F84="Whole","",F84="Partial (Additional to First Residence in Month)",I84*K84,F84="Subsidized/Partly Subsidized","",F84="Master Lease","",F84="ILF (Admin Only)",""),"")</f>
        <v/>
      </c>
      <c r="M84" s="71" t="str" cm="1">
        <f t="array" ref="M84">IFERROR((_xlfn.IFS($B84="SUD-OP","$0",$F84="Partial","$40",$F84="Partial (Additional to First Residence in Month)","$40",$F84="Whole","$1500",$F84="Subsidized/Partly Subsidized","$0",$F84="Master Lease","$1500",$F84="ILF (Admin Only)","$0")),"")</f>
        <v/>
      </c>
      <c r="N84" s="50" t="str" cm="1">
        <f t="array" ref="N84">IFERROR(_xlfn.IFS($B84="SUD-OP","$300",$F84="Whole","$0",$F84="Partial","$300",$F84="Whole","$300",$F84="Partial (Additional to First Residence in Month)","$0",$F84="Subsidized/Partly Subsidized","$300",$F84="Master Lease","$0",$F84="ILF (Admin Only)","$300"),"")</f>
        <v/>
      </c>
      <c r="O84" s="71" t="str" cm="1">
        <f t="array" ref="O84">IFERROR(_xlfn.IFS($B84="SUD-OP",($N84+0),$B84&lt;&gt;"SUD-OP",IFERROR(_xlfn.IFS($F84="Partial",($L84*$M84)+$N84,$F84="Whole",($M84+$N84),$F84="Partial (Additional to First Residence in Month)",$L84*$M84,$F84="Subsidized/Partly Subsidized",($N84+0),$F84="Master Lease",($M84+$N84),$F84="ILF (Admin Only)",(N84+0)),"")),"")</f>
        <v/>
      </c>
      <c r="P84" s="65" t="str">
        <f t="shared" si="2"/>
        <v/>
      </c>
      <c r="Q84" s="68"/>
      <c r="R84" s="20"/>
      <c r="S84" s="20"/>
      <c r="T84" s="20"/>
      <c r="U84" s="20"/>
      <c r="V84" s="77" t="str" cm="1">
        <f t="array" ref="V84">IFERROR(_xlfn.IFS(U84&gt;0,ROUND((U84/40),0)),"")</f>
        <v/>
      </c>
      <c r="W84" s="46"/>
      <c r="X84" s="20"/>
      <c r="Y84" s="20"/>
      <c r="Z84" s="20"/>
      <c r="AA84" s="20"/>
      <c r="AB84" s="20"/>
      <c r="AC84" s="41"/>
      <c r="AD84" s="41"/>
      <c r="AE84" s="20"/>
      <c r="AF84" s="20"/>
    </row>
    <row r="85" spans="1:32" ht="18.75" x14ac:dyDescent="0.3">
      <c r="A85" s="16"/>
      <c r="B85" s="16"/>
      <c r="C85" s="11"/>
      <c r="D85" s="11"/>
      <c r="E85" s="60"/>
      <c r="F85" s="20"/>
      <c r="G85" s="22"/>
      <c r="H85" s="22"/>
      <c r="I85" s="54" t="str" cm="1">
        <f t="array" ref="I85">IFERROR(_xlfn.IFS(F85="Partial",(H85-G85)+1,F85="Partial (Additional to first residence in month)",(H85-G85)+1),"")</f>
        <v/>
      </c>
      <c r="J85" s="74"/>
      <c r="K85" s="62" t="str" cm="1">
        <f t="array" ref="K85">IFERROR(_xlfn.IFS(AND($J85&gt;=1,$J85&lt;20),1,$F85="Partial",ROUND((J85/40),0),$F85="Whole","",$F85="Partial (Additional to First Residence in Month)",ROUND(($J85/40),0),$F85="Subsidized/Partly Subsidized","",$F85="Master Lease","",$F85="ILF (Admin Only)",""),"")</f>
        <v/>
      </c>
      <c r="L85" s="54" t="str" cm="1">
        <f t="array" ref="L85">IFERROR(_xlfn.IFS(F85="Partial",I85*K85,F85="Whole","",F85="Partial (Additional to First Residence in Month)",I85*K85,F85="Subsidized/Partly Subsidized","",F85="Master Lease","",F85="ILF (Admin Only)",""),"")</f>
        <v/>
      </c>
      <c r="M85" s="71" t="str" cm="1">
        <f t="array" ref="M85">IFERROR((_xlfn.IFS($B85="SUD-OP","$0",$F85="Partial","$40",$F85="Partial (Additional to First Residence in Month)","$40",$F85="Whole","$1500",$F85="Subsidized/Partly Subsidized","$0",$F85="Master Lease","$1500",$F85="ILF (Admin Only)","$0")),"")</f>
        <v/>
      </c>
      <c r="N85" s="50" t="str" cm="1">
        <f t="array" ref="N85">IFERROR(_xlfn.IFS($B85="SUD-OP","$300",$F85="Whole","$0",$F85="Partial","$300",$F85="Whole","$300",$F85="Partial (Additional to First Residence in Month)","$0",$F85="Subsidized/Partly Subsidized","$300",$F85="Master Lease","$0",$F85="ILF (Admin Only)","$300"),"")</f>
        <v/>
      </c>
      <c r="O85" s="71" t="str" cm="1">
        <f t="array" ref="O85">IFERROR(_xlfn.IFS($B85="SUD-OP",($N85+0),$B85&lt;&gt;"SUD-OP",IFERROR(_xlfn.IFS($F85="Partial",($L85*$M85)+$N85,$F85="Whole",($M85+$N85),$F85="Partial (Additional to First Residence in Month)",$L85*$M85,$F85="Subsidized/Partly Subsidized",($N85+0),$F85="Master Lease",($M85+$N85),$F85="ILF (Admin Only)",(N85+0)),"")),"")</f>
        <v/>
      </c>
      <c r="P85" s="65" t="str">
        <f t="shared" si="2"/>
        <v/>
      </c>
      <c r="Q85" s="68"/>
      <c r="R85" s="20"/>
      <c r="S85" s="20"/>
      <c r="T85" s="20"/>
      <c r="U85" s="20"/>
      <c r="V85" s="77" t="str" cm="1">
        <f t="array" ref="V85">IFERROR(_xlfn.IFS(U85&gt;0,ROUND((U85/40),0)),"")</f>
        <v/>
      </c>
      <c r="W85" s="46"/>
      <c r="X85" s="20"/>
      <c r="Y85" s="20"/>
      <c r="Z85" s="20"/>
      <c r="AA85" s="20"/>
      <c r="AB85" s="20"/>
      <c r="AC85" s="41"/>
      <c r="AD85" s="41"/>
      <c r="AE85" s="20"/>
      <c r="AF85" s="20"/>
    </row>
    <row r="86" spans="1:32" ht="18.75" x14ac:dyDescent="0.3">
      <c r="A86" s="16"/>
      <c r="B86" s="16"/>
      <c r="C86" s="11"/>
      <c r="D86" s="11"/>
      <c r="E86" s="60"/>
      <c r="F86" s="20"/>
      <c r="G86" s="22"/>
      <c r="H86" s="22"/>
      <c r="I86" s="54" t="str" cm="1">
        <f t="array" ref="I86">IFERROR(_xlfn.IFS(F86="Partial",(H86-G86)+1,F86="Partial (Additional to first residence in month)",(H86-G86)+1),"")</f>
        <v/>
      </c>
      <c r="J86" s="74"/>
      <c r="K86" s="62" t="str" cm="1">
        <f t="array" ref="K86">IFERROR(_xlfn.IFS(AND($J86&gt;=1,$J86&lt;20),1,$F86="Partial",ROUND((J86/40),0),$F86="Whole","",$F86="Partial (Additional to First Residence in Month)",ROUND(($J86/40),0),$F86="Subsidized/Partly Subsidized","",$F86="Master Lease","",$F86="ILF (Admin Only)",""),"")</f>
        <v/>
      </c>
      <c r="L86" s="54" t="str" cm="1">
        <f t="array" ref="L86">IFERROR(_xlfn.IFS(F86="Partial",I86*K86,F86="Whole","",F86="Partial (Additional to First Residence in Month)",I86*K86,F86="Subsidized/Partly Subsidized","",F86="Master Lease","",F86="ILF (Admin Only)",""),"")</f>
        <v/>
      </c>
      <c r="M86" s="71" t="str" cm="1">
        <f t="array" ref="M86">IFERROR((_xlfn.IFS($B86="SUD-OP","$0",$F86="Partial","$40",$F86="Partial (Additional to First Residence in Month)","$40",$F86="Whole","$1500",$F86="Subsidized/Partly Subsidized","$0",$F86="Master Lease","$1500",$F86="ILF (Admin Only)","$0")),"")</f>
        <v/>
      </c>
      <c r="N86" s="50" t="str" cm="1">
        <f t="array" ref="N86">IFERROR(_xlfn.IFS($B86="SUD-OP","$300",$F86="Whole","$0",$F86="Partial","$300",$F86="Whole","$300",$F86="Partial (Additional to First Residence in Month)","$0",$F86="Subsidized/Partly Subsidized","$300",$F86="Master Lease","$0",$F86="ILF (Admin Only)","$300"),"")</f>
        <v/>
      </c>
      <c r="O86" s="71" t="str" cm="1">
        <f t="array" ref="O86">IFERROR(_xlfn.IFS($B86="SUD-OP",($N86+0),$B86&lt;&gt;"SUD-OP",IFERROR(_xlfn.IFS($F86="Partial",($L86*$M86)+$N86,$F86="Whole",($M86+$N86),$F86="Partial (Additional to First Residence in Month)",$L86*$M86,$F86="Subsidized/Partly Subsidized",($N86+0),$F86="Master Lease",($M86+$N86),$F86="ILF (Admin Only)",(N86+0)),"")),"")</f>
        <v/>
      </c>
      <c r="P86" s="65" t="str">
        <f t="shared" si="2"/>
        <v/>
      </c>
      <c r="Q86" s="68"/>
      <c r="R86" s="20"/>
      <c r="S86" s="20"/>
      <c r="T86" s="20"/>
      <c r="U86" s="20"/>
      <c r="V86" s="77" t="str" cm="1">
        <f t="array" ref="V86">IFERROR(_xlfn.IFS(U86&gt;0,ROUND((U86/40),0)),"")</f>
        <v/>
      </c>
      <c r="W86" s="46"/>
      <c r="X86" s="20"/>
      <c r="Y86" s="20"/>
      <c r="Z86" s="20"/>
      <c r="AA86" s="20"/>
      <c r="AB86" s="20"/>
      <c r="AC86" s="41"/>
      <c r="AD86" s="41"/>
      <c r="AE86" s="20"/>
      <c r="AF86" s="20"/>
    </row>
    <row r="87" spans="1:32" ht="18.75" x14ac:dyDescent="0.3">
      <c r="A87" s="16"/>
      <c r="B87" s="16"/>
      <c r="C87" s="11"/>
      <c r="D87" s="11"/>
      <c r="E87" s="60"/>
      <c r="F87" s="20"/>
      <c r="G87" s="22"/>
      <c r="H87" s="22"/>
      <c r="I87" s="54" t="str" cm="1">
        <f t="array" ref="I87">IFERROR(_xlfn.IFS(F87="Partial",(H87-G87)+1,F87="Partial (Additional to first residence in month)",(H87-G87)+1),"")</f>
        <v/>
      </c>
      <c r="J87" s="74"/>
      <c r="K87" s="62" t="str" cm="1">
        <f t="array" ref="K87">IFERROR(_xlfn.IFS(AND($J87&gt;=1,$J87&lt;20),1,$F87="Partial",ROUND((J87/40),0),$F87="Whole","",$F87="Partial (Additional to First Residence in Month)",ROUND(($J87/40),0),$F87="Subsidized/Partly Subsidized","",$F87="Master Lease","",$F87="ILF (Admin Only)",""),"")</f>
        <v/>
      </c>
      <c r="L87" s="54" t="str" cm="1">
        <f t="array" ref="L87">IFERROR(_xlfn.IFS(F87="Partial",I87*K87,F87="Whole","",F87="Partial (Additional to First Residence in Month)",I87*K87,F87="Subsidized/Partly Subsidized","",F87="Master Lease","",F87="ILF (Admin Only)",""),"")</f>
        <v/>
      </c>
      <c r="M87" s="71" t="str" cm="1">
        <f t="array" ref="M87">IFERROR((_xlfn.IFS($B87="SUD-OP","$0",$F87="Partial","$40",$F87="Partial (Additional to First Residence in Month)","$40",$F87="Whole","$1500",$F87="Subsidized/Partly Subsidized","$0",$F87="Master Lease","$1500",$F87="ILF (Admin Only)","$0")),"")</f>
        <v/>
      </c>
      <c r="N87" s="50" t="str" cm="1">
        <f t="array" ref="N87">IFERROR(_xlfn.IFS($B87="SUD-OP","$300",$F87="Whole","$0",$F87="Partial","$300",$F87="Whole","$300",$F87="Partial (Additional to First Residence in Month)","$0",$F87="Subsidized/Partly Subsidized","$300",$F87="Master Lease","$0",$F87="ILF (Admin Only)","$300"),"")</f>
        <v/>
      </c>
      <c r="O87" s="71" t="str" cm="1">
        <f t="array" ref="O87">IFERROR(_xlfn.IFS($B87="SUD-OP",($N87+0),$B87&lt;&gt;"SUD-OP",IFERROR(_xlfn.IFS($F87="Partial",($L87*$M87)+$N87,$F87="Whole",($M87+$N87),$F87="Partial (Additional to First Residence in Month)",$L87*$M87,$F87="Subsidized/Partly Subsidized",($N87+0),$F87="Master Lease",($M87+$N87),$F87="ILF (Admin Only)",(N87+0)),"")),"")</f>
        <v/>
      </c>
      <c r="P87" s="65" t="str">
        <f t="shared" si="2"/>
        <v/>
      </c>
      <c r="Q87" s="68"/>
      <c r="R87" s="20"/>
      <c r="S87" s="20"/>
      <c r="T87" s="20"/>
      <c r="U87" s="20"/>
      <c r="V87" s="77" t="str" cm="1">
        <f t="array" ref="V87">IFERROR(_xlfn.IFS(U87&gt;0,ROUND((U87/40),0)),"")</f>
        <v/>
      </c>
      <c r="W87" s="46"/>
      <c r="X87" s="20"/>
      <c r="Y87" s="20"/>
      <c r="Z87" s="20"/>
      <c r="AA87" s="20"/>
      <c r="AB87" s="20"/>
      <c r="AC87" s="41"/>
      <c r="AD87" s="41"/>
      <c r="AE87" s="20"/>
      <c r="AF87" s="20"/>
    </row>
    <row r="88" spans="1:32" ht="18.75" x14ac:dyDescent="0.3">
      <c r="A88" s="16"/>
      <c r="B88" s="16"/>
      <c r="C88" s="11"/>
      <c r="D88" s="11"/>
      <c r="E88" s="60"/>
      <c r="F88" s="20"/>
      <c r="G88" s="22"/>
      <c r="H88" s="22"/>
      <c r="I88" s="54" t="str" cm="1">
        <f t="array" ref="I88">IFERROR(_xlfn.IFS(F88="Partial",(H88-G88)+1,F88="Partial (Additional to first residence in month)",(H88-G88)+1),"")</f>
        <v/>
      </c>
      <c r="J88" s="74"/>
      <c r="K88" s="62" t="str" cm="1">
        <f t="array" ref="K88">IFERROR(_xlfn.IFS(AND($J88&gt;=1,$J88&lt;20),1,$F88="Partial",ROUND((J88/40),0),$F88="Whole","",$F88="Partial (Additional to First Residence in Month)",ROUND(($J88/40),0),$F88="Subsidized/Partly Subsidized","",$F88="Master Lease","",$F88="ILF (Admin Only)",""),"")</f>
        <v/>
      </c>
      <c r="L88" s="54" t="str" cm="1">
        <f t="array" ref="L88">IFERROR(_xlfn.IFS(F88="Partial",I88*K88,F88="Whole","",F88="Partial (Additional to First Residence in Month)",I88*K88,F88="Subsidized/Partly Subsidized","",F88="Master Lease","",F88="ILF (Admin Only)",""),"")</f>
        <v/>
      </c>
      <c r="M88" s="71" t="str" cm="1">
        <f t="array" ref="M88">IFERROR((_xlfn.IFS($B88="SUD-OP","$0",$F88="Partial","$40",$F88="Partial (Additional to First Residence in Month)","$40",$F88="Whole","$1500",$F88="Subsidized/Partly Subsidized","$0",$F88="Master Lease","$1500",$F88="ILF (Admin Only)","$0")),"")</f>
        <v/>
      </c>
      <c r="N88" s="50" t="str" cm="1">
        <f t="array" ref="N88">IFERROR(_xlfn.IFS($B88="SUD-OP","$300",$F88="Whole","$0",$F88="Partial","$300",$F88="Whole","$300",$F88="Partial (Additional to First Residence in Month)","$0",$F88="Subsidized/Partly Subsidized","$300",$F88="Master Lease","$0",$F88="ILF (Admin Only)","$300"),"")</f>
        <v/>
      </c>
      <c r="O88" s="71" t="str" cm="1">
        <f t="array" ref="O88">IFERROR(_xlfn.IFS($B88="SUD-OP",($N88+0),$B88&lt;&gt;"SUD-OP",IFERROR(_xlfn.IFS($F88="Partial",($L88*$M88)+$N88,$F88="Whole",($M88+$N88),$F88="Partial (Additional to First Residence in Month)",$L88*$M88,$F88="Subsidized/Partly Subsidized",($N88+0),$F88="Master Lease",($M88+$N88),$F88="ILF (Admin Only)",(N88+0)),"")),"")</f>
        <v/>
      </c>
      <c r="P88" s="65" t="str">
        <f t="shared" si="2"/>
        <v/>
      </c>
      <c r="Q88" s="68"/>
      <c r="R88" s="20"/>
      <c r="S88" s="20"/>
      <c r="T88" s="20"/>
      <c r="U88" s="20"/>
      <c r="V88" s="77" t="str" cm="1">
        <f t="array" ref="V88">IFERROR(_xlfn.IFS(U88&gt;0,ROUND((U88/40),0)),"")</f>
        <v/>
      </c>
      <c r="W88" s="46"/>
      <c r="X88" s="20"/>
      <c r="Y88" s="20"/>
      <c r="Z88" s="20"/>
      <c r="AA88" s="20"/>
      <c r="AB88" s="20"/>
      <c r="AC88" s="41"/>
      <c r="AD88" s="41"/>
      <c r="AE88" s="20"/>
      <c r="AF88" s="20"/>
    </row>
    <row r="89" spans="1:32" ht="18.75" x14ac:dyDescent="0.3">
      <c r="A89" s="16"/>
      <c r="B89" s="16"/>
      <c r="C89" s="11"/>
      <c r="D89" s="11"/>
      <c r="E89" s="60"/>
      <c r="F89" s="20"/>
      <c r="G89" s="22"/>
      <c r="H89" s="22"/>
      <c r="I89" s="54" t="str" cm="1">
        <f t="array" ref="I89">IFERROR(_xlfn.IFS(F89="Partial",(H89-G89)+1,F89="Partial (Additional to first residence in month)",(H89-G89)+1),"")</f>
        <v/>
      </c>
      <c r="J89" s="74"/>
      <c r="K89" s="62" t="str" cm="1">
        <f t="array" ref="K89">IFERROR(_xlfn.IFS(AND($J89&gt;=1,$J89&lt;20),1,$F89="Partial",ROUND((J89/40),0),$F89="Whole","",$F89="Partial (Additional to First Residence in Month)",ROUND(($J89/40),0),$F89="Subsidized/Partly Subsidized","",$F89="Master Lease","",$F89="ILF (Admin Only)",""),"")</f>
        <v/>
      </c>
      <c r="L89" s="54" t="str" cm="1">
        <f t="array" ref="L89">IFERROR(_xlfn.IFS(F89="Partial",I89*K89,F89="Whole","",F89="Partial (Additional to First Residence in Month)",I89*K89,F89="Subsidized/Partly Subsidized","",F89="Master Lease","",F89="ILF (Admin Only)",""),"")</f>
        <v/>
      </c>
      <c r="M89" s="71" t="str" cm="1">
        <f t="array" ref="M89">IFERROR((_xlfn.IFS($B89="SUD-OP","$0",$F89="Partial","$40",$F89="Partial (Additional to First Residence in Month)","$40",$F89="Whole","$1500",$F89="Subsidized/Partly Subsidized","$0",$F89="Master Lease","$1500",$F89="ILF (Admin Only)","$0")),"")</f>
        <v/>
      </c>
      <c r="N89" s="50" t="str" cm="1">
        <f t="array" ref="N89">IFERROR(_xlfn.IFS($B89="SUD-OP","$300",$F89="Whole","$0",$F89="Partial","$300",$F89="Whole","$300",$F89="Partial (Additional to First Residence in Month)","$0",$F89="Subsidized/Partly Subsidized","$300",$F89="Master Lease","$0",$F89="ILF (Admin Only)","$300"),"")</f>
        <v/>
      </c>
      <c r="O89" s="71" t="str" cm="1">
        <f t="array" ref="O89">IFERROR(_xlfn.IFS($B89="SUD-OP",($N89+0),$B89&lt;&gt;"SUD-OP",IFERROR(_xlfn.IFS($F89="Partial",($L89*$M89)+$N89,$F89="Whole",($M89+$N89),$F89="Partial (Additional to First Residence in Month)",$L89*$M89,$F89="Subsidized/Partly Subsidized",($N89+0),$F89="Master Lease",($M89+$N89),$F89="ILF (Admin Only)",(N89+0)),"")),"")</f>
        <v/>
      </c>
      <c r="P89" s="65" t="str">
        <f t="shared" si="2"/>
        <v/>
      </c>
      <c r="Q89" s="68"/>
      <c r="R89" s="20"/>
      <c r="S89" s="20"/>
      <c r="T89" s="20"/>
      <c r="U89" s="20"/>
      <c r="V89" s="77" t="str" cm="1">
        <f t="array" ref="V89">IFERROR(_xlfn.IFS(U89&gt;0,ROUND((U89/40),0)),"")</f>
        <v/>
      </c>
      <c r="W89" s="46"/>
      <c r="X89" s="20"/>
      <c r="Y89" s="20"/>
      <c r="Z89" s="20"/>
      <c r="AA89" s="20"/>
      <c r="AB89" s="20"/>
      <c r="AC89" s="41"/>
      <c r="AD89" s="41"/>
      <c r="AE89" s="20"/>
      <c r="AF89" s="20"/>
    </row>
    <row r="90" spans="1:32" ht="18.75" x14ac:dyDescent="0.3">
      <c r="A90" s="16"/>
      <c r="B90" s="16"/>
      <c r="C90" s="11"/>
      <c r="D90" s="11"/>
      <c r="E90" s="60"/>
      <c r="F90" s="20"/>
      <c r="G90" s="22"/>
      <c r="H90" s="22"/>
      <c r="I90" s="54" t="str" cm="1">
        <f t="array" ref="I90">IFERROR(_xlfn.IFS(F90="Partial",(H90-G90)+1,F90="Partial (Additional to first residence in month)",(H90-G90)+1),"")</f>
        <v/>
      </c>
      <c r="J90" s="74"/>
      <c r="K90" s="62" t="str" cm="1">
        <f t="array" ref="K90">IFERROR(_xlfn.IFS(AND($J90&gt;=1,$J90&lt;20),1,$F90="Partial",ROUND((J90/40),0),$F90="Whole","",$F90="Partial (Additional to First Residence in Month)",ROUND(($J90/40),0),$F90="Subsidized/Partly Subsidized","",$F90="Master Lease","",$F90="ILF (Admin Only)",""),"")</f>
        <v/>
      </c>
      <c r="L90" s="54" t="str" cm="1">
        <f t="array" ref="L90">IFERROR(_xlfn.IFS(F90="Partial",I90*K90,F90="Whole","",F90="Partial (Additional to First Residence in Month)",I90*K90,F90="Subsidized/Partly Subsidized","",F90="Master Lease","",F90="ILF (Admin Only)",""),"")</f>
        <v/>
      </c>
      <c r="M90" s="71" t="str" cm="1">
        <f t="array" ref="M90">IFERROR((_xlfn.IFS($B90="SUD-OP","$0",$F90="Partial","$40",$F90="Partial (Additional to First Residence in Month)","$40",$F90="Whole","$1500",$F90="Subsidized/Partly Subsidized","$0",$F90="Master Lease","$1500",$F90="ILF (Admin Only)","$0")),"")</f>
        <v/>
      </c>
      <c r="N90" s="50" t="str" cm="1">
        <f t="array" ref="N90">IFERROR(_xlfn.IFS($B90="SUD-OP","$300",$F90="Whole","$0",$F90="Partial","$300",$F90="Whole","$300",$F90="Partial (Additional to First Residence in Month)","$0",$F90="Subsidized/Partly Subsidized","$300",$F90="Master Lease","$0",$F90="ILF (Admin Only)","$300"),"")</f>
        <v/>
      </c>
      <c r="O90" s="71" t="str" cm="1">
        <f t="array" ref="O90">IFERROR(_xlfn.IFS($B90="SUD-OP",($N90+0),$B90&lt;&gt;"SUD-OP",IFERROR(_xlfn.IFS($F90="Partial",($L90*$M90)+$N90,$F90="Whole",($M90+$N90),$F90="Partial (Additional to First Residence in Month)",$L90*$M90,$F90="Subsidized/Partly Subsidized",($N90+0),$F90="Master Lease",($M90+$N90),$F90="ILF (Admin Only)",(N90+0)),"")),"")</f>
        <v/>
      </c>
      <c r="P90" s="65" t="str">
        <f t="shared" si="2"/>
        <v/>
      </c>
      <c r="Q90" s="68"/>
      <c r="R90" s="20"/>
      <c r="S90" s="20"/>
      <c r="T90" s="20"/>
      <c r="U90" s="20"/>
      <c r="V90" s="77" t="str" cm="1">
        <f t="array" ref="V90">IFERROR(_xlfn.IFS(U90&gt;0,ROUND((U90/40),0)),"")</f>
        <v/>
      </c>
      <c r="W90" s="46"/>
      <c r="X90" s="20"/>
      <c r="Y90" s="20"/>
      <c r="Z90" s="20"/>
      <c r="AA90" s="20"/>
      <c r="AB90" s="20"/>
      <c r="AC90" s="41"/>
      <c r="AD90" s="41"/>
      <c r="AE90" s="20"/>
      <c r="AF90" s="20"/>
    </row>
    <row r="91" spans="1:32" ht="18.75" x14ac:dyDescent="0.3">
      <c r="A91" s="16"/>
      <c r="B91" s="16"/>
      <c r="C91" s="11"/>
      <c r="D91" s="11"/>
      <c r="E91" s="60"/>
      <c r="F91" s="20"/>
      <c r="G91" s="22"/>
      <c r="H91" s="22"/>
      <c r="I91" s="54" t="str" cm="1">
        <f t="array" ref="I91">IFERROR(_xlfn.IFS(F91="Partial",(H91-G91)+1,F91="Partial (Additional to first residence in month)",(H91-G91)+1),"")</f>
        <v/>
      </c>
      <c r="J91" s="74"/>
      <c r="K91" s="62" t="str" cm="1">
        <f t="array" ref="K91">IFERROR(_xlfn.IFS(AND($J91&gt;=1,$J91&lt;20),1,$F91="Partial",ROUND((J91/40),0),$F91="Whole","",$F91="Partial (Additional to First Residence in Month)",ROUND(($J91/40),0),$F91="Subsidized/Partly Subsidized","",$F91="Master Lease","",$F91="ILF (Admin Only)",""),"")</f>
        <v/>
      </c>
      <c r="L91" s="54" t="str" cm="1">
        <f t="array" ref="L91">IFERROR(_xlfn.IFS(F91="Partial",I91*K91,F91="Whole","",F91="Partial (Additional to First Residence in Month)",I91*K91,F91="Subsidized/Partly Subsidized","",F91="Master Lease","",F91="ILF (Admin Only)",""),"")</f>
        <v/>
      </c>
      <c r="M91" s="71" t="str" cm="1">
        <f t="array" ref="M91">IFERROR((_xlfn.IFS($B91="SUD-OP","$0",$F91="Partial","$40",$F91="Partial (Additional to First Residence in Month)","$40",$F91="Whole","$1500",$F91="Subsidized/Partly Subsidized","$0",$F91="Master Lease","$1500",$F91="ILF (Admin Only)","$0")),"")</f>
        <v/>
      </c>
      <c r="N91" s="50" t="str" cm="1">
        <f t="array" ref="N91">IFERROR(_xlfn.IFS($B91="SUD-OP","$300",$F91="Whole","$0",$F91="Partial","$300",$F91="Whole","$300",$F91="Partial (Additional to First Residence in Month)","$0",$F91="Subsidized/Partly Subsidized","$300",$F91="Master Lease","$0",$F91="ILF (Admin Only)","$300"),"")</f>
        <v/>
      </c>
      <c r="O91" s="71" t="str" cm="1">
        <f t="array" ref="O91">IFERROR(_xlfn.IFS($B91="SUD-OP",($N91+0),$B91&lt;&gt;"SUD-OP",IFERROR(_xlfn.IFS($F91="Partial",($L91*$M91)+$N91,$F91="Whole",($M91+$N91),$F91="Partial (Additional to First Residence in Month)",$L91*$M91,$F91="Subsidized/Partly Subsidized",($N91+0),$F91="Master Lease",($M91+$N91),$F91="ILF (Admin Only)",(N91+0)),"")),"")</f>
        <v/>
      </c>
      <c r="P91" s="65" t="str">
        <f t="shared" si="2"/>
        <v/>
      </c>
      <c r="Q91" s="68"/>
      <c r="R91" s="20"/>
      <c r="S91" s="20"/>
      <c r="T91" s="20"/>
      <c r="U91" s="20"/>
      <c r="V91" s="77" t="str" cm="1">
        <f t="array" ref="V91">IFERROR(_xlfn.IFS(U91&gt;0,ROUND((U91/40),0)),"")</f>
        <v/>
      </c>
      <c r="W91" s="46"/>
      <c r="X91" s="20"/>
      <c r="Y91" s="20"/>
      <c r="Z91" s="20"/>
      <c r="AA91" s="20"/>
      <c r="AB91" s="20"/>
      <c r="AC91" s="41"/>
      <c r="AD91" s="41"/>
      <c r="AE91" s="20"/>
      <c r="AF91" s="20"/>
    </row>
    <row r="92" spans="1:32" ht="18.75" x14ac:dyDescent="0.3">
      <c r="A92" s="16"/>
      <c r="B92" s="16"/>
      <c r="C92" s="11"/>
      <c r="D92" s="11"/>
      <c r="E92" s="60"/>
      <c r="F92" s="20"/>
      <c r="G92" s="22"/>
      <c r="H92" s="22"/>
      <c r="I92" s="54" t="str" cm="1">
        <f t="array" ref="I92">IFERROR(_xlfn.IFS(F92="Partial",(H92-G92)+1,F92="Partial (Additional to first residence in month)",(H92-G92)+1),"")</f>
        <v/>
      </c>
      <c r="J92" s="74"/>
      <c r="K92" s="62" t="str" cm="1">
        <f t="array" ref="K92">IFERROR(_xlfn.IFS(AND($J92&gt;=1,$J92&lt;20),1,$F92="Partial",ROUND((J92/40),0),$F92="Whole","",$F92="Partial (Additional to First Residence in Month)",ROUND(($J92/40),0),$F92="Subsidized/Partly Subsidized","",$F92="Master Lease","",$F92="ILF (Admin Only)",""),"")</f>
        <v/>
      </c>
      <c r="L92" s="54" t="str" cm="1">
        <f t="array" ref="L92">IFERROR(_xlfn.IFS(F92="Partial",I92*K92,F92="Whole","",F92="Partial (Additional to First Residence in Month)",I92*K92,F92="Subsidized/Partly Subsidized","",F92="Master Lease","",F92="ILF (Admin Only)",""),"")</f>
        <v/>
      </c>
      <c r="M92" s="71" t="str" cm="1">
        <f t="array" ref="M92">IFERROR((_xlfn.IFS($B92="SUD-OP","$0",$F92="Partial","$40",$F92="Partial (Additional to First Residence in Month)","$40",$F92="Whole","$1500",$F92="Subsidized/Partly Subsidized","$0",$F92="Master Lease","$1500",$F92="ILF (Admin Only)","$0")),"")</f>
        <v/>
      </c>
      <c r="N92" s="50" t="str" cm="1">
        <f t="array" ref="N92">IFERROR(_xlfn.IFS($B92="SUD-OP","$300",$F92="Whole","$0",$F92="Partial","$300",$F92="Whole","$300",$F92="Partial (Additional to First Residence in Month)","$0",$F92="Subsidized/Partly Subsidized","$300",$F92="Master Lease","$0",$F92="ILF (Admin Only)","$300"),"")</f>
        <v/>
      </c>
      <c r="O92" s="71" t="str" cm="1">
        <f t="array" ref="O92">IFERROR(_xlfn.IFS($B92="SUD-OP",($N92+0),$B92&lt;&gt;"SUD-OP",IFERROR(_xlfn.IFS($F92="Partial",($L92*$M92)+$N92,$F92="Whole",($M92+$N92),$F92="Partial (Additional to First Residence in Month)",$L92*$M92,$F92="Subsidized/Partly Subsidized",($N92+0),$F92="Master Lease",($M92+$N92),$F92="ILF (Admin Only)",(N92+0)),"")),"")</f>
        <v/>
      </c>
      <c r="P92" s="65" t="str">
        <f t="shared" si="2"/>
        <v/>
      </c>
      <c r="Q92" s="68"/>
      <c r="R92" s="20"/>
      <c r="S92" s="20"/>
      <c r="T92" s="20"/>
      <c r="U92" s="20"/>
      <c r="V92" s="77" t="str" cm="1">
        <f t="array" ref="V92">IFERROR(_xlfn.IFS(U92&gt;0,ROUND((U92/40),0)),"")</f>
        <v/>
      </c>
      <c r="W92" s="46"/>
      <c r="X92" s="20"/>
      <c r="Y92" s="20"/>
      <c r="Z92" s="20"/>
      <c r="AA92" s="20"/>
      <c r="AB92" s="20"/>
      <c r="AC92" s="41"/>
      <c r="AD92" s="41"/>
      <c r="AE92" s="20"/>
      <c r="AF92" s="20"/>
    </row>
    <row r="93" spans="1:32" ht="18.75" x14ac:dyDescent="0.3">
      <c r="A93" s="16"/>
      <c r="B93" s="16"/>
      <c r="C93" s="11"/>
      <c r="D93" s="11"/>
      <c r="E93" s="60"/>
      <c r="F93" s="20"/>
      <c r="G93" s="22"/>
      <c r="H93" s="22"/>
      <c r="I93" s="54" t="str" cm="1">
        <f t="array" ref="I93">IFERROR(_xlfn.IFS(F93="Partial",(H93-G93)+1,F93="Partial (Additional to first residence in month)",(H93-G93)+1),"")</f>
        <v/>
      </c>
      <c r="J93" s="74"/>
      <c r="K93" s="62" t="str" cm="1">
        <f t="array" ref="K93">IFERROR(_xlfn.IFS(AND($J93&gt;=1,$J93&lt;20),1,$F93="Partial",ROUND((J93/40),0),$F93="Whole","",$F93="Partial (Additional to First Residence in Month)",ROUND(($J93/40),0),$F93="Subsidized/Partly Subsidized","",$F93="Master Lease","",$F93="ILF (Admin Only)",""),"")</f>
        <v/>
      </c>
      <c r="L93" s="54" t="str" cm="1">
        <f t="array" ref="L93">IFERROR(_xlfn.IFS(F93="Partial",I93*K93,F93="Whole","",F93="Partial (Additional to First Residence in Month)",I93*K93,F93="Subsidized/Partly Subsidized","",F93="Master Lease","",F93="ILF (Admin Only)",""),"")</f>
        <v/>
      </c>
      <c r="M93" s="71" t="str" cm="1">
        <f t="array" ref="M93">IFERROR((_xlfn.IFS($B93="SUD-OP","$0",$F93="Partial","$40",$F93="Partial (Additional to First Residence in Month)","$40",$F93="Whole","$1500",$F93="Subsidized/Partly Subsidized","$0",$F93="Master Lease","$1500",$F93="ILF (Admin Only)","$0")),"")</f>
        <v/>
      </c>
      <c r="N93" s="50" t="str" cm="1">
        <f t="array" ref="N93">IFERROR(_xlfn.IFS($B93="SUD-OP","$300",$F93="Whole","$0",$F93="Partial","$300",$F93="Whole","$300",$F93="Partial (Additional to First Residence in Month)","$0",$F93="Subsidized/Partly Subsidized","$300",$F93="Master Lease","$0",$F93="ILF (Admin Only)","$300"),"")</f>
        <v/>
      </c>
      <c r="O93" s="71" t="str" cm="1">
        <f t="array" ref="O93">IFERROR(_xlfn.IFS($B93="SUD-OP",($N93+0),$B93&lt;&gt;"SUD-OP",IFERROR(_xlfn.IFS($F93="Partial",($L93*$M93)+$N93,$F93="Whole",($M93+$N93),$F93="Partial (Additional to First Residence in Month)",$L93*$M93,$F93="Subsidized/Partly Subsidized",($N93+0),$F93="Master Lease",($M93+$N93),$F93="ILF (Admin Only)",(N93+0)),"")),"")</f>
        <v/>
      </c>
      <c r="P93" s="65" t="str">
        <f t="shared" si="2"/>
        <v/>
      </c>
      <c r="Q93" s="68"/>
      <c r="R93" s="20"/>
      <c r="S93" s="20"/>
      <c r="T93" s="20"/>
      <c r="U93" s="20"/>
      <c r="V93" s="77" t="str" cm="1">
        <f t="array" ref="V93">IFERROR(_xlfn.IFS(U93&gt;0,ROUND((U93/40),0)),"")</f>
        <v/>
      </c>
      <c r="W93" s="46"/>
      <c r="X93" s="20"/>
      <c r="Y93" s="20"/>
      <c r="Z93" s="20"/>
      <c r="AA93" s="20"/>
      <c r="AB93" s="20"/>
      <c r="AC93" s="41"/>
      <c r="AD93" s="41"/>
      <c r="AE93" s="20"/>
      <c r="AF93" s="20"/>
    </row>
    <row r="94" spans="1:32" ht="18.75" x14ac:dyDescent="0.3">
      <c r="A94" s="16"/>
      <c r="B94" s="16"/>
      <c r="C94" s="11"/>
      <c r="D94" s="11"/>
      <c r="E94" s="60"/>
      <c r="F94" s="20"/>
      <c r="G94" s="22"/>
      <c r="H94" s="22"/>
      <c r="I94" s="54" t="str" cm="1">
        <f t="array" ref="I94">IFERROR(_xlfn.IFS(F94="Partial",(H94-G94)+1,F94="Partial (Additional to first residence in month)",(H94-G94)+1),"")</f>
        <v/>
      </c>
      <c r="J94" s="74"/>
      <c r="K94" s="62" t="str" cm="1">
        <f t="array" ref="K94">IFERROR(_xlfn.IFS(AND($J94&gt;=1,$J94&lt;20),1,$F94="Partial",ROUND((J94/40),0),$F94="Whole","",$F94="Partial (Additional to First Residence in Month)",ROUND(($J94/40),0),$F94="Subsidized/Partly Subsidized","",$F94="Master Lease","",$F94="ILF (Admin Only)",""),"")</f>
        <v/>
      </c>
      <c r="L94" s="54" t="str" cm="1">
        <f t="array" ref="L94">IFERROR(_xlfn.IFS(F94="Partial",I94*K94,F94="Whole","",F94="Partial (Additional to First Residence in Month)",I94*K94,F94="Subsidized/Partly Subsidized","",F94="Master Lease","",F94="ILF (Admin Only)",""),"")</f>
        <v/>
      </c>
      <c r="M94" s="71" t="str" cm="1">
        <f t="array" ref="M94">IFERROR((_xlfn.IFS($B94="SUD-OP","$0",$F94="Partial","$40",$F94="Partial (Additional to First Residence in Month)","$40",$F94="Whole","$1500",$F94="Subsidized/Partly Subsidized","$0",$F94="Master Lease","$1500",$F94="ILF (Admin Only)","$0")),"")</f>
        <v/>
      </c>
      <c r="N94" s="50" t="str" cm="1">
        <f t="array" ref="N94">IFERROR(_xlfn.IFS($B94="SUD-OP","$300",$F94="Whole","$0",$F94="Partial","$300",$F94="Whole","$300",$F94="Partial (Additional to First Residence in Month)","$0",$F94="Subsidized/Partly Subsidized","$300",$F94="Master Lease","$0",$F94="ILF (Admin Only)","$300"),"")</f>
        <v/>
      </c>
      <c r="O94" s="71" t="str" cm="1">
        <f t="array" ref="O94">IFERROR(_xlfn.IFS($B94="SUD-OP",($N94+0),$B94&lt;&gt;"SUD-OP",IFERROR(_xlfn.IFS($F94="Partial",($L94*$M94)+$N94,$F94="Whole",($M94+$N94),$F94="Partial (Additional to First Residence in Month)",$L94*$M94,$F94="Subsidized/Partly Subsidized",($N94+0),$F94="Master Lease",($M94+$N94),$F94="ILF (Admin Only)",(N94+0)),"")),"")</f>
        <v/>
      </c>
      <c r="P94" s="65" t="str">
        <f t="shared" si="2"/>
        <v/>
      </c>
      <c r="Q94" s="68"/>
      <c r="R94" s="20"/>
      <c r="S94" s="20"/>
      <c r="T94" s="20"/>
      <c r="U94" s="20"/>
      <c r="V94" s="77" t="str" cm="1">
        <f t="array" ref="V94">IFERROR(_xlfn.IFS(U94&gt;0,ROUND((U94/40),0)),"")</f>
        <v/>
      </c>
      <c r="W94" s="46"/>
      <c r="X94" s="20"/>
      <c r="Y94" s="20"/>
      <c r="Z94" s="20"/>
      <c r="AA94" s="20"/>
      <c r="AB94" s="20"/>
      <c r="AC94" s="41"/>
      <c r="AD94" s="41"/>
      <c r="AE94" s="20"/>
      <c r="AF94" s="20"/>
    </row>
    <row r="95" spans="1:32" ht="18.75" x14ac:dyDescent="0.3">
      <c r="A95" s="16"/>
      <c r="B95" s="16"/>
      <c r="C95" s="11"/>
      <c r="D95" s="11"/>
      <c r="E95" s="60"/>
      <c r="F95" s="20"/>
      <c r="G95" s="22"/>
      <c r="H95" s="22"/>
      <c r="I95" s="54" t="str" cm="1">
        <f t="array" ref="I95">IFERROR(_xlfn.IFS(F95="Partial",(H95-G95)+1,F95="Partial (Additional to first residence in month)",(H95-G95)+1),"")</f>
        <v/>
      </c>
      <c r="J95" s="74"/>
      <c r="K95" s="62" t="str" cm="1">
        <f t="array" ref="K95">IFERROR(_xlfn.IFS(AND($J95&gt;=1,$J95&lt;20),1,$F95="Partial",ROUND((J95/40),0),$F95="Whole","",$F95="Partial (Additional to First Residence in Month)",ROUND(($J95/40),0),$F95="Subsidized/Partly Subsidized","",$F95="Master Lease","",$F95="ILF (Admin Only)",""),"")</f>
        <v/>
      </c>
      <c r="L95" s="54" t="str" cm="1">
        <f t="array" ref="L95">IFERROR(_xlfn.IFS(F95="Partial",I95*K95,F95="Whole","",F95="Partial (Additional to First Residence in Month)",I95*K95,F95="Subsidized/Partly Subsidized","",F95="Master Lease","",F95="ILF (Admin Only)",""),"")</f>
        <v/>
      </c>
      <c r="M95" s="71" t="str" cm="1">
        <f t="array" ref="M95">IFERROR((_xlfn.IFS($B95="SUD-OP","$0",$F95="Partial","$40",$F95="Partial (Additional to First Residence in Month)","$40",$F95="Whole","$1500",$F95="Subsidized/Partly Subsidized","$0",$F95="Master Lease","$1500",$F95="ILF (Admin Only)","$0")),"")</f>
        <v/>
      </c>
      <c r="N95" s="50" t="str" cm="1">
        <f t="array" ref="N95">IFERROR(_xlfn.IFS($B95="SUD-OP","$300",$F95="Whole","$0",$F95="Partial","$300",$F95="Whole","$300",$F95="Partial (Additional to First Residence in Month)","$0",$F95="Subsidized/Partly Subsidized","$300",$F95="Master Lease","$0",$F95="ILF (Admin Only)","$300"),"")</f>
        <v/>
      </c>
      <c r="O95" s="71" t="str" cm="1">
        <f t="array" ref="O95">IFERROR(_xlfn.IFS($B95="SUD-OP",($N95+0),$B95&lt;&gt;"SUD-OP",IFERROR(_xlfn.IFS($F95="Partial",($L95*$M95)+$N95,$F95="Whole",($M95+$N95),$F95="Partial (Additional to First Residence in Month)",$L95*$M95,$F95="Subsidized/Partly Subsidized",($N95+0),$F95="Master Lease",($M95+$N95),$F95="ILF (Admin Only)",(N95+0)),"")),"")</f>
        <v/>
      </c>
      <c r="P95" s="65" t="str">
        <f t="shared" si="2"/>
        <v/>
      </c>
      <c r="Q95" s="68"/>
      <c r="R95" s="20"/>
      <c r="S95" s="20"/>
      <c r="T95" s="20"/>
      <c r="U95" s="20"/>
      <c r="V95" s="77" t="str" cm="1">
        <f t="array" ref="V95">IFERROR(_xlfn.IFS(U95&gt;0,ROUND((U95/40),0)),"")</f>
        <v/>
      </c>
      <c r="W95" s="46"/>
      <c r="X95" s="20"/>
      <c r="Y95" s="20"/>
      <c r="Z95" s="20"/>
      <c r="AA95" s="20"/>
      <c r="AB95" s="20"/>
      <c r="AC95" s="41"/>
      <c r="AD95" s="41"/>
      <c r="AE95" s="20"/>
      <c r="AF95" s="20"/>
    </row>
    <row r="96" spans="1:32" ht="18.75" x14ac:dyDescent="0.3">
      <c r="A96" s="16"/>
      <c r="B96" s="16"/>
      <c r="C96" s="11"/>
      <c r="D96" s="11"/>
      <c r="E96" s="60"/>
      <c r="F96" s="20"/>
      <c r="G96" s="22"/>
      <c r="H96" s="22"/>
      <c r="I96" s="54" t="str" cm="1">
        <f t="array" ref="I96">IFERROR(_xlfn.IFS(F96="Partial",(H96-G96)+1,F96="Partial (Additional to first residence in month)",(H96-G96)+1),"")</f>
        <v/>
      </c>
      <c r="J96" s="74"/>
      <c r="K96" s="62" t="str" cm="1">
        <f t="array" ref="K96">IFERROR(_xlfn.IFS(AND($J96&gt;=1,$J96&lt;20),1,$F96="Partial",ROUND((J96/40),0),$F96="Whole","",$F96="Partial (Additional to First Residence in Month)",ROUND(($J96/40),0),$F96="Subsidized/Partly Subsidized","",$F96="Master Lease","",$F96="ILF (Admin Only)",""),"")</f>
        <v/>
      </c>
      <c r="L96" s="54" t="str" cm="1">
        <f t="array" ref="L96">IFERROR(_xlfn.IFS(F96="Partial",I96*K96,F96="Whole","",F96="Partial (Additional to First Residence in Month)",I96*K96,F96="Subsidized/Partly Subsidized","",F96="Master Lease","",F96="ILF (Admin Only)",""),"")</f>
        <v/>
      </c>
      <c r="M96" s="71" t="str" cm="1">
        <f t="array" ref="M96">IFERROR((_xlfn.IFS($B96="SUD-OP","$0",$F96="Partial","$40",$F96="Partial (Additional to First Residence in Month)","$40",$F96="Whole","$1500",$F96="Subsidized/Partly Subsidized","$0",$F96="Master Lease","$1500",$F96="ILF (Admin Only)","$0")),"")</f>
        <v/>
      </c>
      <c r="N96" s="50" t="str" cm="1">
        <f t="array" ref="N96">IFERROR(_xlfn.IFS($B96="SUD-OP","$300",$F96="Whole","$0",$F96="Partial","$300",$F96="Whole","$300",$F96="Partial (Additional to First Residence in Month)","$0",$F96="Subsidized/Partly Subsidized","$300",$F96="Master Lease","$0",$F96="ILF (Admin Only)","$300"),"")</f>
        <v/>
      </c>
      <c r="O96" s="71" t="str" cm="1">
        <f t="array" ref="O96">IFERROR(_xlfn.IFS($B96="SUD-OP",($N96+0),$B96&lt;&gt;"SUD-OP",IFERROR(_xlfn.IFS($F96="Partial",($L96*$M96)+$N96,$F96="Whole",($M96+$N96),$F96="Partial (Additional to First Residence in Month)",$L96*$M96,$F96="Subsidized/Partly Subsidized",($N96+0),$F96="Master Lease",($M96+$N96),$F96="ILF (Admin Only)",(N96+0)),"")),"")</f>
        <v/>
      </c>
      <c r="P96" s="65" t="str">
        <f t="shared" si="2"/>
        <v/>
      </c>
      <c r="Q96" s="68"/>
      <c r="R96" s="20"/>
      <c r="S96" s="20"/>
      <c r="T96" s="20"/>
      <c r="U96" s="20"/>
      <c r="V96" s="77" t="str" cm="1">
        <f t="array" ref="V96">IFERROR(_xlfn.IFS(U96&gt;0,ROUND((U96/40),0)),"")</f>
        <v/>
      </c>
      <c r="W96" s="46"/>
      <c r="X96" s="20"/>
      <c r="Y96" s="20"/>
      <c r="Z96" s="20"/>
      <c r="AA96" s="20"/>
      <c r="AB96" s="20"/>
      <c r="AC96" s="41"/>
      <c r="AD96" s="41"/>
      <c r="AE96" s="20"/>
      <c r="AF96" s="20"/>
    </row>
    <row r="97" spans="1:32" ht="18.75" x14ac:dyDescent="0.3">
      <c r="A97" s="16"/>
      <c r="B97" s="16"/>
      <c r="C97" s="11"/>
      <c r="D97" s="11"/>
      <c r="E97" s="60"/>
      <c r="F97" s="20"/>
      <c r="G97" s="22"/>
      <c r="H97" s="22"/>
      <c r="I97" s="54" t="str" cm="1">
        <f t="array" ref="I97">IFERROR(_xlfn.IFS(F97="Partial",(H97-G97)+1,F97="Partial (Additional to first residence in month)",(H97-G97)+1),"")</f>
        <v/>
      </c>
      <c r="J97" s="74"/>
      <c r="K97" s="62" t="str" cm="1">
        <f t="array" ref="K97">IFERROR(_xlfn.IFS(AND($J97&gt;=1,$J97&lt;20),1,$F97="Partial",ROUND((J97/40),0),$F97="Whole","",$F97="Partial (Additional to First Residence in Month)",ROUND(($J97/40),0),$F97="Subsidized/Partly Subsidized","",$F97="Master Lease","",$F97="ILF (Admin Only)",""),"")</f>
        <v/>
      </c>
      <c r="L97" s="54" t="str" cm="1">
        <f t="array" ref="L97">IFERROR(_xlfn.IFS(F97="Partial",I97*K97,F97="Whole","",F97="Partial (Additional to First Residence in Month)",I97*K97,F97="Subsidized/Partly Subsidized","",F97="Master Lease","",F97="ILF (Admin Only)",""),"")</f>
        <v/>
      </c>
      <c r="M97" s="71" t="str" cm="1">
        <f t="array" ref="M97">IFERROR((_xlfn.IFS($B97="SUD-OP","$0",$F97="Partial","$40",$F97="Partial (Additional to First Residence in Month)","$40",$F97="Whole","$1500",$F97="Subsidized/Partly Subsidized","$0",$F97="Master Lease","$1500",$F97="ILF (Admin Only)","$0")),"")</f>
        <v/>
      </c>
      <c r="N97" s="50" t="str" cm="1">
        <f t="array" ref="N97">IFERROR(_xlfn.IFS($B97="SUD-OP","$300",$F97="Whole","$0",$F97="Partial","$300",$F97="Whole","$300",$F97="Partial (Additional to First Residence in Month)","$0",$F97="Subsidized/Partly Subsidized","$300",$F97="Master Lease","$0",$F97="ILF (Admin Only)","$300"),"")</f>
        <v/>
      </c>
      <c r="O97" s="71" t="str" cm="1">
        <f t="array" ref="O97">IFERROR(_xlfn.IFS($B97="SUD-OP",($N97+0),$B97&lt;&gt;"SUD-OP",IFERROR(_xlfn.IFS($F97="Partial",($L97*$M97)+$N97,$F97="Whole",($M97+$N97),$F97="Partial (Additional to First Residence in Month)",$L97*$M97,$F97="Subsidized/Partly Subsidized",($N97+0),$F97="Master Lease",($M97+$N97),$F97="ILF (Admin Only)",(N97+0)),"")),"")</f>
        <v/>
      </c>
      <c r="P97" s="65" t="str">
        <f t="shared" si="2"/>
        <v/>
      </c>
      <c r="Q97" s="68"/>
      <c r="R97" s="20"/>
      <c r="S97" s="20"/>
      <c r="T97" s="20"/>
      <c r="U97" s="20"/>
      <c r="V97" s="77" t="str" cm="1">
        <f t="array" ref="V97">IFERROR(_xlfn.IFS(U97&gt;0,ROUND((U97/40),0)),"")</f>
        <v/>
      </c>
      <c r="W97" s="46"/>
      <c r="X97" s="20"/>
      <c r="Y97" s="20"/>
      <c r="Z97" s="20"/>
      <c r="AA97" s="20"/>
      <c r="AB97" s="20"/>
      <c r="AC97" s="41"/>
      <c r="AD97" s="41"/>
      <c r="AE97" s="20"/>
      <c r="AF97" s="20"/>
    </row>
    <row r="98" spans="1:32" ht="18.75" x14ac:dyDescent="0.3">
      <c r="A98" s="16"/>
      <c r="B98" s="16"/>
      <c r="C98" s="11"/>
      <c r="D98" s="11"/>
      <c r="E98" s="60"/>
      <c r="F98" s="20"/>
      <c r="G98" s="22"/>
      <c r="H98" s="22"/>
      <c r="I98" s="54" t="str" cm="1">
        <f t="array" ref="I98">IFERROR(_xlfn.IFS(F98="Partial",(H98-G98)+1,F98="Partial (Additional to first residence in month)",(H98-G98)+1),"")</f>
        <v/>
      </c>
      <c r="J98" s="74"/>
      <c r="K98" s="62" t="str" cm="1">
        <f t="array" ref="K98">IFERROR(_xlfn.IFS(AND($J98&gt;=1,$J98&lt;20),1,$F98="Partial",ROUND((J98/40),0),$F98="Whole","",$F98="Partial (Additional to First Residence in Month)",ROUND(($J98/40),0),$F98="Subsidized/Partly Subsidized","",$F98="Master Lease","",$F98="ILF (Admin Only)",""),"")</f>
        <v/>
      </c>
      <c r="L98" s="54" t="str" cm="1">
        <f t="array" ref="L98">IFERROR(_xlfn.IFS(F98="Partial",I98*K98,F98="Whole","",F98="Partial (Additional to First Residence in Month)",I98*K98,F98="Subsidized/Partly Subsidized","",F98="Master Lease","",F98="ILF (Admin Only)",""),"")</f>
        <v/>
      </c>
      <c r="M98" s="71" t="str" cm="1">
        <f t="array" ref="M98">IFERROR((_xlfn.IFS($B98="SUD-OP","$0",$F98="Partial","$40",$F98="Partial (Additional to First Residence in Month)","$40",$F98="Whole","$1500",$F98="Subsidized/Partly Subsidized","$0",$F98="Master Lease","$1500",$F98="ILF (Admin Only)","$0")),"")</f>
        <v/>
      </c>
      <c r="N98" s="50" t="str" cm="1">
        <f t="array" ref="N98">IFERROR(_xlfn.IFS($B98="SUD-OP","$300",$F98="Whole","$0",$F98="Partial","$300",$F98="Whole","$300",$F98="Partial (Additional to First Residence in Month)","$0",$F98="Subsidized/Partly Subsidized","$300",$F98="Master Lease","$0",$F98="ILF (Admin Only)","$300"),"")</f>
        <v/>
      </c>
      <c r="O98" s="71" t="str" cm="1">
        <f t="array" ref="O98">IFERROR(_xlfn.IFS($B98="SUD-OP",($N98+0),$B98&lt;&gt;"SUD-OP",IFERROR(_xlfn.IFS($F98="Partial",($L98*$M98)+$N98,$F98="Whole",($M98+$N98),$F98="Partial (Additional to First Residence in Month)",$L98*$M98,$F98="Subsidized/Partly Subsidized",($N98+0),$F98="Master Lease",($M98+$N98),$F98="ILF (Admin Only)",(N98+0)),"")),"")</f>
        <v/>
      </c>
      <c r="P98" s="65" t="str">
        <f t="shared" si="2"/>
        <v/>
      </c>
      <c r="Q98" s="68"/>
      <c r="R98" s="20"/>
      <c r="S98" s="20"/>
      <c r="T98" s="20"/>
      <c r="U98" s="20"/>
      <c r="V98" s="77" t="str" cm="1">
        <f t="array" ref="V98">IFERROR(_xlfn.IFS(U98&gt;0,ROUND((U98/40),0)),"")</f>
        <v/>
      </c>
      <c r="W98" s="46"/>
      <c r="X98" s="20"/>
      <c r="Y98" s="20"/>
      <c r="Z98" s="20"/>
      <c r="AA98" s="20"/>
      <c r="AB98" s="20"/>
      <c r="AC98" s="41"/>
      <c r="AD98" s="41"/>
      <c r="AE98" s="20"/>
      <c r="AF98" s="20"/>
    </row>
    <row r="99" spans="1:32" ht="18.75" x14ac:dyDescent="0.3">
      <c r="A99" s="17"/>
      <c r="B99" s="17"/>
      <c r="C99" s="18"/>
      <c r="D99" s="18"/>
      <c r="E99" s="60"/>
      <c r="F99" s="21"/>
      <c r="G99" s="23"/>
      <c r="H99" s="23"/>
      <c r="I99" s="54" t="str" cm="1">
        <f t="array" ref="I99">IFERROR(_xlfn.IFS(F99="Partial",(H99-G99)+1,F99="Partial (Additional to first residence in month)",(H99-G99)+1),"")</f>
        <v/>
      </c>
      <c r="J99" s="74"/>
      <c r="K99" s="62" t="str" cm="1">
        <f t="array" ref="K99">IFERROR(_xlfn.IFS(AND($J99&gt;=1,$J99&lt;20),1,$F99="Partial",ROUND((J99/40),0),$F99="Whole","",$F99="Partial (Additional to First Residence in Month)",ROUND(($J99/40),0),$F99="Subsidized/Partly Subsidized","",$F99="Master Lease","",$F99="ILF (Admin Only)",""),"")</f>
        <v/>
      </c>
      <c r="L99" s="61" t="str" cm="1">
        <f t="array" ref="L99">IFERROR(_xlfn.IFS(F99="Partial",I99*K99,F99="Whole","",F99="Partial (Additional to First Residence in Month)",I99*K99,F99="Subsidized/Partly Subsidized","",F99="Master Lease","",F99="ILF (Admin Only)",""),"")</f>
        <v/>
      </c>
      <c r="M99" s="71" t="str" cm="1">
        <f t="array" ref="M99">IFERROR((_xlfn.IFS($B99="SUD-OP","$0",$F99="Partial","$40",$F99="Partial (Additional to First Residence in Month)","$40",$F99="Whole","$1500",$F99="Subsidized/Partly Subsidized","$0",$F99="Master Lease","$1500",$F99="ILF (Admin Only)","$0")),"")</f>
        <v/>
      </c>
      <c r="N99" s="51" t="str" cm="1">
        <f t="array" ref="N99">IFERROR(_xlfn.IFS($B99="SUD-OP","$300",$F99="Whole","$0",$F99="Partial","$300",$F99="Whole","$300",$F99="Partial (Additional to First Residence in Month)","$0",$F99="Subsidized/Partly Subsidized","$300",$F99="Master Lease","$0",$F99="ILF (Admin Only)","$300"),"")</f>
        <v/>
      </c>
      <c r="O99" s="72" t="str" cm="1">
        <f t="array" ref="O99">IFERROR(_xlfn.IFS($B99="SUD-OP",($N99+0),$B99&lt;&gt;"SUD-OP",IFERROR(_xlfn.IFS($F99="Partial",($L99*$M99)+$N99,$F99="Whole",($M99+$N99),$F99="Partial (Additional to First Residence in Month)",$L99*$M99,$F99="Subsidized/Partly Subsidized",($N99+0),$F99="Master Lease",($M99+$N99),$F99="ILF (Admin Only)",(N99+0)),"")),"")</f>
        <v/>
      </c>
      <c r="P99" s="69" t="str">
        <f t="shared" si="2"/>
        <v/>
      </c>
      <c r="Q99" s="70"/>
      <c r="R99" s="21"/>
      <c r="S99" s="21"/>
      <c r="T99" s="21"/>
      <c r="U99" s="21"/>
      <c r="V99" s="78" t="str" cm="1">
        <f t="array" ref="V99">IFERROR(_xlfn.IFS(U99&gt;0,ROUND((U99/40),0)),"")</f>
        <v/>
      </c>
      <c r="W99" s="47"/>
      <c r="X99" s="21"/>
      <c r="Y99" s="21"/>
      <c r="Z99" s="21"/>
      <c r="AA99" s="21"/>
      <c r="AB99" s="21"/>
      <c r="AC99" s="42"/>
      <c r="AD99" s="42"/>
      <c r="AE99" s="21"/>
      <c r="AF99" s="21"/>
    </row>
    <row r="100" spans="1:32" ht="18.75" x14ac:dyDescent="0.3">
      <c r="A100" s="16"/>
      <c r="B100" s="16"/>
      <c r="C100" s="11"/>
      <c r="D100" s="11"/>
      <c r="E100" s="60"/>
      <c r="F100" s="20"/>
      <c r="G100" s="22"/>
      <c r="H100" s="22"/>
      <c r="I100" s="54" t="str" cm="1">
        <f t="array" ref="I100">IFERROR(_xlfn.IFS(F100="Partial",(H100-G100)+1,F100="Partial (Additional to first residence in month)",(H100-G100)+1),"")</f>
        <v/>
      </c>
      <c r="J100" s="74"/>
      <c r="K100" s="62" t="str" cm="1">
        <f t="array" ref="K100">IFERROR(_xlfn.IFS(AND($J100&gt;=1,$J100&lt;20),1,$F100="Partial",ROUND((J100/40),0),$F100="Whole","",$F100="Partial (Additional to First Residence in Month)",ROUND(($J100/40),0),$F100="Subsidized/Partly Subsidized","",$F100="Master Lease","",$F100="ILF (Admin Only)",""),"")</f>
        <v/>
      </c>
      <c r="L100" s="54" t="str" cm="1">
        <f t="array" ref="L100">IFERROR(_xlfn.IFS(F100="Partial",I100*K100,F100="Whole","",F100="Partial (Additional to First Residence in Month)",I100*K100,F100="Subsidized/Partly Subsidized","",F100="Master Lease","",F100="ILF (Admin Only)",""),"")</f>
        <v/>
      </c>
      <c r="M100" s="50" t="str" cm="1">
        <f t="array" ref="M100">IFERROR((_xlfn.IFS($B100="SUD-OP","$0",$F100="Partial","$40",$F100="Partial (Additional to First Residence in Month)","$40",$F100="Whole","$1500",$F100="Subsidized/Partly Subsidized","$0",$F100="Master Lease","$1500",$F100="ILF (Admin Only)","$0")),"")</f>
        <v/>
      </c>
      <c r="N100" s="50" t="str" cm="1">
        <f t="array" ref="N100">IFERROR(_xlfn.IFS($B100="SUD-OP","$300",$F100="Whole","$0",$F100="Partial","$300",$F100="Whole","$300",$F100="Partial (Additional to First Residence in Month)","$0",$F100="Subsidized/Partly Subsidized","$300",$F100="Master Lease","$0",$F100="ILF (Admin Only)","$300"),"")</f>
        <v/>
      </c>
      <c r="O100" s="71" t="str" cm="1">
        <f t="array" ref="O100">IFERROR(_xlfn.IFS($B100="SUD-OP",($N100+0),$B100&lt;&gt;"SUD-OP",IFERROR(_xlfn.IFS($F100="Partial",($L100*$M100)+$N100,$F100="Whole",($M100+$N100),$F100="Partial (Additional to First Residence in Month)",$L100*$M100,$F100="Subsidized/Partly Subsidized",($N100+0),$F100="Master Lease",($M100+$N100),$F100="ILF (Admin Only)",(N100+0)),"")),"")</f>
        <v/>
      </c>
      <c r="P100" s="65" t="str">
        <f t="shared" ref="P100:P131" si="3">IFERROR(O100-(U100+(W100*300)),"")</f>
        <v/>
      </c>
      <c r="Q100" s="68"/>
      <c r="R100" s="20"/>
      <c r="S100" s="20"/>
      <c r="T100" s="20"/>
      <c r="U100" s="20"/>
      <c r="V100" s="77" t="str" cm="1">
        <f t="array" ref="V100">IFERROR(_xlfn.IFS(U100&gt;0,ROUND((U100/40),0)),"")</f>
        <v/>
      </c>
      <c r="W100" s="46"/>
      <c r="X100" s="20"/>
      <c r="Y100" s="20"/>
      <c r="Z100" s="20"/>
      <c r="AA100" s="20"/>
      <c r="AB100" s="20"/>
      <c r="AC100" s="41"/>
      <c r="AD100" s="41"/>
      <c r="AE100" s="20"/>
      <c r="AF100" s="20"/>
    </row>
    <row r="101" spans="1:32" ht="18.75" x14ac:dyDescent="0.3">
      <c r="A101" s="16"/>
      <c r="B101" s="16"/>
      <c r="C101" s="11"/>
      <c r="D101" s="11"/>
      <c r="E101" s="60"/>
      <c r="F101" s="20"/>
      <c r="G101" s="22"/>
      <c r="H101" s="22"/>
      <c r="I101" s="54" t="str" cm="1">
        <f t="array" ref="I101">IFERROR(_xlfn.IFS(F101="Partial",(H101-G101)+1,F101="Partial (Additional to first residence in month)",(H101-G101)+1),"")</f>
        <v/>
      </c>
      <c r="J101" s="74"/>
      <c r="K101" s="62" t="str" cm="1">
        <f t="array" ref="K101">IFERROR(_xlfn.IFS(AND($J101&gt;=1,$J101&lt;20),1,$F101="Partial",ROUND((J101/40),0),$F101="Whole","",$F101="Partial (Additional to First Residence in Month)",ROUND(($J101/40),0),$F101="Subsidized/Partly Subsidized","",$F101="Master Lease","",$F101="ILF (Admin Only)",""),"")</f>
        <v/>
      </c>
      <c r="L101" s="54" t="str" cm="1">
        <f t="array" ref="L101">IFERROR(_xlfn.IFS(F101="Partial",I101*K101,F101="Whole","",F101="Partial (Additional to First Residence in Month)",I101*K101,F101="Subsidized/Partly Subsidized","",F101="Master Lease","",F101="ILF (Admin Only)",""),"")</f>
        <v/>
      </c>
      <c r="M101" s="50" t="str" cm="1">
        <f t="array" ref="M101">IFERROR((_xlfn.IFS($B101="SUD-OP","$0",$F101="Partial","$40",$F101="Partial (Additional to First Residence in Month)","$40",$F101="Whole","$1500",$F101="Subsidized/Partly Subsidized","$0",$F101="Master Lease","$1500",$F101="ILF (Admin Only)","$0")),"")</f>
        <v/>
      </c>
      <c r="N101" s="50" t="str" cm="1">
        <f t="array" ref="N101">IFERROR(_xlfn.IFS($B101="SUD-OP","$300",$F101="Whole","$0",$F101="Partial","$300",$F101="Whole","$300",$F101="Partial (Additional to First Residence in Month)","$0",$F101="Subsidized/Partly Subsidized","$300",$F101="Master Lease","$0",$F101="ILF (Admin Only)","$300"),"")</f>
        <v/>
      </c>
      <c r="O101" s="71" t="str" cm="1">
        <f t="array" ref="O101">IFERROR(_xlfn.IFS($B101="SUD-OP",($N101+0),$B101&lt;&gt;"SUD-OP",IFERROR(_xlfn.IFS($F101="Partial",($L101*$M101)+$N101,$F101="Whole",($M101+$N101),$F101="Partial (Additional to First Residence in Month)",$L101*$M101,$F101="Subsidized/Partly Subsidized",($N101+0),$F101="Master Lease",($M101+$N101),$F101="ILF (Admin Only)",(N101+0)),"")),"")</f>
        <v/>
      </c>
      <c r="P101" s="65" t="str">
        <f t="shared" si="3"/>
        <v/>
      </c>
      <c r="Q101" s="68"/>
      <c r="R101" s="20"/>
      <c r="S101" s="20"/>
      <c r="T101" s="20"/>
      <c r="U101" s="20"/>
      <c r="V101" s="77" t="str" cm="1">
        <f t="array" ref="V101">IFERROR(_xlfn.IFS(U101&gt;0,ROUND((U101/40),0)),"")</f>
        <v/>
      </c>
      <c r="W101" s="46"/>
      <c r="X101" s="20"/>
      <c r="Y101" s="20"/>
      <c r="Z101" s="20"/>
      <c r="AA101" s="20"/>
      <c r="AB101" s="20"/>
      <c r="AC101" s="41"/>
      <c r="AD101" s="41"/>
      <c r="AE101" s="20"/>
      <c r="AF101" s="20"/>
    </row>
    <row r="102" spans="1:32" ht="18.75" x14ac:dyDescent="0.3">
      <c r="A102" s="16"/>
      <c r="B102" s="16"/>
      <c r="C102" s="11"/>
      <c r="D102" s="11"/>
      <c r="E102" s="60"/>
      <c r="F102" s="20"/>
      <c r="G102" s="22"/>
      <c r="H102" s="22"/>
      <c r="I102" s="54" t="str" cm="1">
        <f t="array" ref="I102">IFERROR(_xlfn.IFS(F102="Partial",(H102-G102)+1,F102="Partial (Additional to first residence in month)",(H102-G102)+1),"")</f>
        <v/>
      </c>
      <c r="J102" s="74"/>
      <c r="K102" s="62" t="str" cm="1">
        <f t="array" ref="K102">IFERROR(_xlfn.IFS(AND($J102&gt;=1,$J102&lt;20),1,$F102="Partial",ROUND((J102/40),0),$F102="Whole","",$F102="Partial (Additional to First Residence in Month)",ROUND(($J102/40),0),$F102="Subsidized/Partly Subsidized","",$F102="Master Lease","",$F102="ILF (Admin Only)",""),"")</f>
        <v/>
      </c>
      <c r="L102" s="54" t="str" cm="1">
        <f t="array" ref="L102">IFERROR(_xlfn.IFS(F102="Partial",I102*K102,F102="Whole","",F102="Partial (Additional to First Residence in Month)",I102*K102,F102="Subsidized/Partly Subsidized","",F102="Master Lease","",F102="ILF (Admin Only)",""),"")</f>
        <v/>
      </c>
      <c r="M102" s="50" t="str" cm="1">
        <f t="array" ref="M102">IFERROR((_xlfn.IFS($B102="SUD-OP","$0",$F102="Partial","$40",$F102="Partial (Additional to First Residence in Month)","$40",$F102="Whole","$1500",$F102="Subsidized/Partly Subsidized","$0",$F102="Master Lease","$1500",$F102="ILF (Admin Only)","$0")),"")</f>
        <v/>
      </c>
      <c r="N102" s="50" t="str" cm="1">
        <f t="array" ref="N102">IFERROR(_xlfn.IFS($B102="SUD-OP","$300",$F102="Whole","$0",$F102="Partial","$300",$F102="Whole","$300",$F102="Partial (Additional to First Residence in Month)","$0",$F102="Subsidized/Partly Subsidized","$300",$F102="Master Lease","$0",$F102="ILF (Admin Only)","$300"),"")</f>
        <v/>
      </c>
      <c r="O102" s="71" t="str" cm="1">
        <f t="array" ref="O102">IFERROR(_xlfn.IFS($B102="SUD-OP",($N102+0),$B102&lt;&gt;"SUD-OP",IFERROR(_xlfn.IFS($F102="Partial",($L102*$M102)+$N102,$F102="Whole",($M102+$N102),$F102="Partial (Additional to First Residence in Month)",$L102*$M102,$F102="Subsidized/Partly Subsidized",($N102+0),$F102="Master Lease",($M102+$N102),$F102="ILF (Admin Only)",(N102+0)),"")),"")</f>
        <v/>
      </c>
      <c r="P102" s="65" t="str">
        <f t="shared" si="3"/>
        <v/>
      </c>
      <c r="Q102" s="68"/>
      <c r="R102" s="20"/>
      <c r="S102" s="20"/>
      <c r="T102" s="20"/>
      <c r="U102" s="20"/>
      <c r="V102" s="77" t="str" cm="1">
        <f t="array" ref="V102">IFERROR(_xlfn.IFS(U102&gt;0,ROUND((U102/40),0)),"")</f>
        <v/>
      </c>
      <c r="W102" s="46"/>
      <c r="X102" s="20"/>
      <c r="Y102" s="20"/>
      <c r="Z102" s="20"/>
      <c r="AA102" s="20"/>
      <c r="AB102" s="20"/>
      <c r="AC102" s="41"/>
      <c r="AD102" s="41"/>
      <c r="AE102" s="20"/>
      <c r="AF102" s="20"/>
    </row>
    <row r="103" spans="1:32" ht="18.75" x14ac:dyDescent="0.3">
      <c r="A103" s="16"/>
      <c r="B103" s="16"/>
      <c r="C103" s="11"/>
      <c r="D103" s="11"/>
      <c r="E103" s="60"/>
      <c r="F103" s="20"/>
      <c r="G103" s="22"/>
      <c r="H103" s="22"/>
      <c r="I103" s="54" t="str" cm="1">
        <f t="array" ref="I103">IFERROR(_xlfn.IFS(F103="Partial",(H103-G103)+1,F103="Partial (Additional to first residence in month)",(H103-G103)+1),"")</f>
        <v/>
      </c>
      <c r="J103" s="74"/>
      <c r="K103" s="62" t="str" cm="1">
        <f t="array" ref="K103">IFERROR(_xlfn.IFS(AND($J103&gt;=1,$J103&lt;20),1,$F103="Partial",ROUND((J103/40),0),$F103="Whole","",$F103="Partial (Additional to First Residence in Month)",ROUND(($J103/40),0),$F103="Subsidized/Partly Subsidized","",$F103="Master Lease","",$F103="ILF (Admin Only)",""),"")</f>
        <v/>
      </c>
      <c r="L103" s="54" t="str" cm="1">
        <f t="array" ref="L103">IFERROR(_xlfn.IFS(F103="Partial",I103*K103,F103="Whole","",F103="Partial (Additional to First Residence in Month)",I103*K103,F103="Subsidized/Partly Subsidized","",F103="Master Lease","",F103="ILF (Admin Only)",""),"")</f>
        <v/>
      </c>
      <c r="M103" s="50" t="str" cm="1">
        <f t="array" ref="M103">IFERROR((_xlfn.IFS($B103="SUD-OP","$0",$F103="Partial","$40",$F103="Partial (Additional to First Residence in Month)","$40",$F103="Whole","$1500",$F103="Subsidized/Partly Subsidized","$0",$F103="Master Lease","$1500",$F103="ILF (Admin Only)","$0")),"")</f>
        <v/>
      </c>
      <c r="N103" s="50" t="str" cm="1">
        <f t="array" ref="N103">IFERROR(_xlfn.IFS($B103="SUD-OP","$300",$F103="Whole","$0",$F103="Partial","$300",$F103="Whole","$300",$F103="Partial (Additional to First Residence in Month)","$0",$F103="Subsidized/Partly Subsidized","$300",$F103="Master Lease","$0",$F103="ILF (Admin Only)","$300"),"")</f>
        <v/>
      </c>
      <c r="O103" s="71" t="str" cm="1">
        <f t="array" ref="O103">IFERROR(_xlfn.IFS($B103="SUD-OP",($N103+0),$B103&lt;&gt;"SUD-OP",IFERROR(_xlfn.IFS($F103="Partial",($L103*$M103)+$N103,$F103="Whole",($M103+$N103),$F103="Partial (Additional to First Residence in Month)",$L103*$M103,$F103="Subsidized/Partly Subsidized",($N103+0),$F103="Master Lease",($M103+$N103),$F103="ILF (Admin Only)",(N103+0)),"")),"")</f>
        <v/>
      </c>
      <c r="P103" s="65" t="str">
        <f t="shared" si="3"/>
        <v/>
      </c>
      <c r="Q103" s="68"/>
      <c r="R103" s="20"/>
      <c r="S103" s="20"/>
      <c r="T103" s="20"/>
      <c r="U103" s="20"/>
      <c r="V103" s="77" t="str" cm="1">
        <f t="array" ref="V103">IFERROR(_xlfn.IFS(U103&gt;0,ROUND((U103/40),0)),"")</f>
        <v/>
      </c>
      <c r="W103" s="46"/>
      <c r="X103" s="20"/>
      <c r="Y103" s="20"/>
      <c r="Z103" s="20"/>
      <c r="AA103" s="20"/>
      <c r="AB103" s="20"/>
      <c r="AC103" s="41"/>
      <c r="AD103" s="41"/>
      <c r="AE103" s="20"/>
      <c r="AF103" s="20"/>
    </row>
    <row r="104" spans="1:32" ht="18.75" x14ac:dyDescent="0.3">
      <c r="A104" s="16"/>
      <c r="B104" s="16"/>
      <c r="C104" s="11"/>
      <c r="D104" s="11"/>
      <c r="E104" s="60"/>
      <c r="F104" s="20"/>
      <c r="G104" s="22"/>
      <c r="H104" s="22"/>
      <c r="I104" s="54" t="str" cm="1">
        <f t="array" ref="I104">IFERROR(_xlfn.IFS(F104="Partial",(H104-G104)+1,F104="Partial (Additional to first residence in month)",(H104-G104)+1),"")</f>
        <v/>
      </c>
      <c r="J104" s="74"/>
      <c r="K104" s="62" t="str" cm="1">
        <f t="array" ref="K104">IFERROR(_xlfn.IFS(AND($J104&gt;=1,$J104&lt;20),1,$F104="Partial",ROUND((J104/40),0),$F104="Whole","",$F104="Partial (Additional to First Residence in Month)",ROUND(($J104/40),0),$F104="Subsidized/Partly Subsidized","",$F104="Master Lease","",$F104="ILF (Admin Only)",""),"")</f>
        <v/>
      </c>
      <c r="L104" s="54" t="str" cm="1">
        <f t="array" ref="L104">IFERROR(_xlfn.IFS(F104="Partial",I104*K104,F104="Whole","",F104="Partial (Additional to First Residence in Month)",I104*K104,F104="Subsidized/Partly Subsidized","",F104="Master Lease","",F104="ILF (Admin Only)",""),"")</f>
        <v/>
      </c>
      <c r="M104" s="50" t="str" cm="1">
        <f t="array" ref="M104">IFERROR((_xlfn.IFS($B104="SUD-OP","$0",$F104="Partial","$40",$F104="Partial (Additional to First Residence in Month)","$40",$F104="Whole","$1500",$F104="Subsidized/Partly Subsidized","$0",$F104="Master Lease","$1500",$F104="ILF (Admin Only)","$0")),"")</f>
        <v/>
      </c>
      <c r="N104" s="50" t="str" cm="1">
        <f t="array" ref="N104">IFERROR(_xlfn.IFS($B104="SUD-OP","$300",$F104="Whole","$0",$F104="Partial","$300",$F104="Whole","$300",$F104="Partial (Additional to First Residence in Month)","$0",$F104="Subsidized/Partly Subsidized","$300",$F104="Master Lease","$0",$F104="ILF (Admin Only)","$300"),"")</f>
        <v/>
      </c>
      <c r="O104" s="71" t="str" cm="1">
        <f t="array" ref="O104">IFERROR(_xlfn.IFS($B104="SUD-OP",($N104+0),$B104&lt;&gt;"SUD-OP",IFERROR(_xlfn.IFS($F104="Partial",($L104*$M104)+$N104,$F104="Whole",($M104+$N104),$F104="Partial (Additional to First Residence in Month)",$L104*$M104,$F104="Subsidized/Partly Subsidized",($N104+0),$F104="Master Lease",($M104+$N104),$F104="ILF (Admin Only)",(N104+0)),"")),"")</f>
        <v/>
      </c>
      <c r="P104" s="65" t="str">
        <f t="shared" si="3"/>
        <v/>
      </c>
      <c r="Q104" s="68"/>
      <c r="R104" s="20"/>
      <c r="S104" s="20"/>
      <c r="T104" s="20"/>
      <c r="U104" s="20"/>
      <c r="V104" s="77" t="str" cm="1">
        <f t="array" ref="V104">IFERROR(_xlfn.IFS(U104&gt;0,ROUND((U104/40),0)),"")</f>
        <v/>
      </c>
      <c r="W104" s="46"/>
      <c r="X104" s="20"/>
      <c r="Y104" s="20"/>
      <c r="Z104" s="20"/>
      <c r="AA104" s="20"/>
      <c r="AB104" s="20"/>
      <c r="AC104" s="41"/>
      <c r="AD104" s="41"/>
      <c r="AE104" s="20"/>
      <c r="AF104" s="20"/>
    </row>
    <row r="105" spans="1:32" ht="18.75" x14ac:dyDescent="0.3">
      <c r="A105" s="16"/>
      <c r="B105" s="16"/>
      <c r="C105" s="11"/>
      <c r="D105" s="11"/>
      <c r="E105" s="60"/>
      <c r="F105" s="20"/>
      <c r="G105" s="22"/>
      <c r="H105" s="22"/>
      <c r="I105" s="54" t="str" cm="1">
        <f t="array" ref="I105">IFERROR(_xlfn.IFS(F105="Partial",(H105-G105)+1,F105="Partial (Additional to first residence in month)",(H105-G105)+1),"")</f>
        <v/>
      </c>
      <c r="J105" s="74"/>
      <c r="K105" s="62" t="str" cm="1">
        <f t="array" ref="K105">IFERROR(_xlfn.IFS(AND($J105&gt;=1,$J105&lt;20),1,$F105="Partial",ROUND((J105/40),0),$F105="Whole","",$F105="Partial (Additional to First Residence in Month)",ROUND(($J105/40),0),$F105="Subsidized/Partly Subsidized","",$F105="Master Lease","",$F105="ILF (Admin Only)",""),"")</f>
        <v/>
      </c>
      <c r="L105" s="54" t="str" cm="1">
        <f t="array" ref="L105">IFERROR(_xlfn.IFS(F105="Partial",I105*K105,F105="Whole","",F105="Partial (Additional to First Residence in Month)",I105*K105,F105="Subsidized/Partly Subsidized","",F105="Master Lease","",F105="ILF (Admin Only)",""),"")</f>
        <v/>
      </c>
      <c r="M105" s="50" t="str" cm="1">
        <f t="array" ref="M105">IFERROR((_xlfn.IFS($B105="SUD-OP","$0",$F105="Partial","$40",$F105="Partial (Additional to First Residence in Month)","$40",$F105="Whole","$1500",$F105="Subsidized/Partly Subsidized","$0",$F105="Master Lease","$1500",$F105="ILF (Admin Only)","$0")),"")</f>
        <v/>
      </c>
      <c r="N105" s="50" t="str" cm="1">
        <f t="array" ref="N105">IFERROR(_xlfn.IFS($B105="SUD-OP","$300",$F105="Whole","$0",$F105="Partial","$300",$F105="Whole","$300",$F105="Partial (Additional to First Residence in Month)","$0",$F105="Subsidized/Partly Subsidized","$300",$F105="Master Lease","$0",$F105="ILF (Admin Only)","$300"),"")</f>
        <v/>
      </c>
      <c r="O105" s="71" t="str" cm="1">
        <f t="array" ref="O105">IFERROR(_xlfn.IFS($B105="SUD-OP",($N105+0),$B105&lt;&gt;"SUD-OP",IFERROR(_xlfn.IFS($F105="Partial",($L105*$M105)+$N105,$F105="Whole",($M105+$N105),$F105="Partial (Additional to First Residence in Month)",$L105*$M105,$F105="Subsidized/Partly Subsidized",($N105+0),$F105="Master Lease",($M105+$N105),$F105="ILF (Admin Only)",(N105+0)),"")),"")</f>
        <v/>
      </c>
      <c r="P105" s="65" t="str">
        <f t="shared" si="3"/>
        <v/>
      </c>
      <c r="Q105" s="68"/>
      <c r="R105" s="20"/>
      <c r="S105" s="20"/>
      <c r="T105" s="20"/>
      <c r="U105" s="20"/>
      <c r="V105" s="77" t="str" cm="1">
        <f t="array" ref="V105">IFERROR(_xlfn.IFS(U105&gt;0,ROUND((U105/40),0)),"")</f>
        <v/>
      </c>
      <c r="W105" s="46"/>
      <c r="X105" s="20"/>
      <c r="Y105" s="20"/>
      <c r="Z105" s="20"/>
      <c r="AA105" s="20"/>
      <c r="AB105" s="20"/>
      <c r="AC105" s="41"/>
      <c r="AD105" s="41"/>
      <c r="AE105" s="20"/>
      <c r="AF105" s="20"/>
    </row>
    <row r="106" spans="1:32" ht="18.75" x14ac:dyDescent="0.3">
      <c r="A106" s="16"/>
      <c r="B106" s="16"/>
      <c r="C106" s="11"/>
      <c r="D106" s="11"/>
      <c r="E106" s="60"/>
      <c r="F106" s="20"/>
      <c r="G106" s="22"/>
      <c r="H106" s="22"/>
      <c r="I106" s="54" t="str" cm="1">
        <f t="array" ref="I106">IFERROR(_xlfn.IFS(F106="Partial",(H106-G106)+1,F106="Partial (Additional to first residence in month)",(H106-G106)+1),"")</f>
        <v/>
      </c>
      <c r="J106" s="74"/>
      <c r="K106" s="62" t="str" cm="1">
        <f t="array" ref="K106">IFERROR(_xlfn.IFS(AND($J106&gt;=1,$J106&lt;20),1,$F106="Partial",ROUND((J106/40),0),$F106="Whole","",$F106="Partial (Additional to First Residence in Month)",ROUND(($J106/40),0),$F106="Subsidized/Partly Subsidized","",$F106="Master Lease","",$F106="ILF (Admin Only)",""),"")</f>
        <v/>
      </c>
      <c r="L106" s="54" t="str" cm="1">
        <f t="array" ref="L106">IFERROR(_xlfn.IFS(F106="Partial",I106*K106,F106="Whole","",F106="Partial (Additional to First Residence in Month)",I106*K106,F106="Subsidized/Partly Subsidized","",F106="Master Lease","",F106="ILF (Admin Only)",""),"")</f>
        <v/>
      </c>
      <c r="M106" s="50" t="str" cm="1">
        <f t="array" ref="M106">IFERROR((_xlfn.IFS($B106="SUD-OP","$0",$F106="Partial","$40",$F106="Partial (Additional to First Residence in Month)","$40",$F106="Whole","$1500",$F106="Subsidized/Partly Subsidized","$0",$F106="Master Lease","$1500",$F106="ILF (Admin Only)","$0")),"")</f>
        <v/>
      </c>
      <c r="N106" s="50" t="str" cm="1">
        <f t="array" ref="N106">IFERROR(_xlfn.IFS($B106="SUD-OP","$300",$F106="Whole","$0",$F106="Partial","$300",$F106="Whole","$300",$F106="Partial (Additional to First Residence in Month)","$0",$F106="Subsidized/Partly Subsidized","$300",$F106="Master Lease","$0",$F106="ILF (Admin Only)","$300"),"")</f>
        <v/>
      </c>
      <c r="O106" s="71" t="str" cm="1">
        <f t="array" ref="O106">IFERROR(_xlfn.IFS($B106="SUD-OP",($N106+0),$B106&lt;&gt;"SUD-OP",IFERROR(_xlfn.IFS($F106="Partial",($L106*$M106)+$N106,$F106="Whole",($M106+$N106),$F106="Partial (Additional to First Residence in Month)",$L106*$M106,$F106="Subsidized/Partly Subsidized",($N106+0),$F106="Master Lease",($M106+$N106),$F106="ILF (Admin Only)",(N106+0)),"")),"")</f>
        <v/>
      </c>
      <c r="P106" s="65" t="str">
        <f t="shared" si="3"/>
        <v/>
      </c>
      <c r="Q106" s="68"/>
      <c r="R106" s="20"/>
      <c r="S106" s="20"/>
      <c r="T106" s="20"/>
      <c r="U106" s="20"/>
      <c r="V106" s="77" t="str" cm="1">
        <f t="array" ref="V106">IFERROR(_xlfn.IFS(U106&gt;0,ROUND((U106/40),0)),"")</f>
        <v/>
      </c>
      <c r="W106" s="46"/>
      <c r="X106" s="20"/>
      <c r="Y106" s="20"/>
      <c r="Z106" s="20"/>
      <c r="AA106" s="20"/>
      <c r="AB106" s="20"/>
      <c r="AC106" s="41"/>
      <c r="AD106" s="41"/>
      <c r="AE106" s="20"/>
      <c r="AF106" s="20"/>
    </row>
    <row r="107" spans="1:32" ht="18.75" x14ac:dyDescent="0.3">
      <c r="A107" s="16"/>
      <c r="B107" s="16"/>
      <c r="C107" s="11"/>
      <c r="D107" s="11"/>
      <c r="E107" s="60"/>
      <c r="F107" s="20"/>
      <c r="G107" s="22"/>
      <c r="H107" s="22"/>
      <c r="I107" s="54" t="str" cm="1">
        <f t="array" ref="I107">IFERROR(_xlfn.IFS(F107="Partial",(H107-G107)+1,F107="Partial (Additional to first residence in month)",(H107-G107)+1),"")</f>
        <v/>
      </c>
      <c r="J107" s="74"/>
      <c r="K107" s="62" t="str" cm="1">
        <f t="array" ref="K107">IFERROR(_xlfn.IFS(AND($J107&gt;=1,$J107&lt;20),1,$F107="Partial",ROUND((J107/40),0),$F107="Whole","",$F107="Partial (Additional to First Residence in Month)",ROUND(($J107/40),0),$F107="Subsidized/Partly Subsidized","",$F107="Master Lease","",$F107="ILF (Admin Only)",""),"")</f>
        <v/>
      </c>
      <c r="L107" s="54" t="str" cm="1">
        <f t="array" ref="L107">IFERROR(_xlfn.IFS(F107="Partial",I107*K107,F107="Whole","",F107="Partial (Additional to First Residence in Month)",I107*K107,F107="Subsidized/Partly Subsidized","",F107="Master Lease","",F107="ILF (Admin Only)",""),"")</f>
        <v/>
      </c>
      <c r="M107" s="50" t="str" cm="1">
        <f t="array" ref="M107">IFERROR((_xlfn.IFS($B107="SUD-OP","$0",$F107="Partial","$40",$F107="Partial (Additional to First Residence in Month)","$40",$F107="Whole","$1500",$F107="Subsidized/Partly Subsidized","$0",$F107="Master Lease","$1500",$F107="ILF (Admin Only)","$0")),"")</f>
        <v/>
      </c>
      <c r="N107" s="50" t="str" cm="1">
        <f t="array" ref="N107">IFERROR(_xlfn.IFS($B107="SUD-OP","$300",$F107="Whole","$0",$F107="Partial","$300",$F107="Whole","$300",$F107="Partial (Additional to First Residence in Month)","$0",$F107="Subsidized/Partly Subsidized","$300",$F107="Master Lease","$0",$F107="ILF (Admin Only)","$300"),"")</f>
        <v/>
      </c>
      <c r="O107" s="71" t="str" cm="1">
        <f t="array" ref="O107">IFERROR(_xlfn.IFS($B107="SUD-OP",($N107+0),$B107&lt;&gt;"SUD-OP",IFERROR(_xlfn.IFS($F107="Partial",($L107*$M107)+$N107,$F107="Whole",($M107+$N107),$F107="Partial (Additional to First Residence in Month)",$L107*$M107,$F107="Subsidized/Partly Subsidized",($N107+0),$F107="Master Lease",($M107+$N107),$F107="ILF (Admin Only)",(N107+0)),"")),"")</f>
        <v/>
      </c>
      <c r="P107" s="65" t="str">
        <f t="shared" si="3"/>
        <v/>
      </c>
      <c r="Q107" s="68"/>
      <c r="R107" s="20"/>
      <c r="S107" s="20"/>
      <c r="T107" s="20"/>
      <c r="U107" s="20"/>
      <c r="V107" s="77" t="str" cm="1">
        <f t="array" ref="V107">IFERROR(_xlfn.IFS(U107&gt;0,ROUND((U107/40),0)),"")</f>
        <v/>
      </c>
      <c r="W107" s="46"/>
      <c r="X107" s="20"/>
      <c r="Y107" s="20"/>
      <c r="Z107" s="20"/>
      <c r="AA107" s="20"/>
      <c r="AB107" s="20"/>
      <c r="AC107" s="41"/>
      <c r="AD107" s="41"/>
      <c r="AE107" s="20"/>
      <c r="AF107" s="20"/>
    </row>
    <row r="108" spans="1:32" ht="18.75" x14ac:dyDescent="0.3">
      <c r="A108" s="16"/>
      <c r="B108" s="16"/>
      <c r="C108" s="11"/>
      <c r="D108" s="11"/>
      <c r="E108" s="60"/>
      <c r="F108" s="20"/>
      <c r="G108" s="22"/>
      <c r="H108" s="22"/>
      <c r="I108" s="54" t="str" cm="1">
        <f t="array" ref="I108">IFERROR(_xlfn.IFS(F108="Partial",(H108-G108)+1,F108="Partial (Additional to first residence in month)",(H108-G108)+1),"")</f>
        <v/>
      </c>
      <c r="J108" s="74"/>
      <c r="K108" s="62" t="str" cm="1">
        <f t="array" ref="K108">IFERROR(_xlfn.IFS(AND($J108&gt;=1,$J108&lt;20),1,$F108="Partial",ROUND((J108/40),0),$F108="Whole","",$F108="Partial (Additional to First Residence in Month)",ROUND(($J108/40),0),$F108="Subsidized/Partly Subsidized","",$F108="Master Lease","",$F108="ILF (Admin Only)",""),"")</f>
        <v/>
      </c>
      <c r="L108" s="54" t="str" cm="1">
        <f t="array" ref="L108">IFERROR(_xlfn.IFS(F108="Partial",I108*K108,F108="Whole","",F108="Partial (Additional to First Residence in Month)",I108*K108,F108="Subsidized/Partly Subsidized","",F108="Master Lease","",F108="ILF (Admin Only)",""),"")</f>
        <v/>
      </c>
      <c r="M108" s="50" t="str" cm="1">
        <f t="array" ref="M108">IFERROR((_xlfn.IFS($B108="SUD-OP","$0",$F108="Partial","$40",$F108="Partial (Additional to First Residence in Month)","$40",$F108="Whole","$1500",$F108="Subsidized/Partly Subsidized","$0",$F108="Master Lease","$1500",$F108="ILF (Admin Only)","$0")),"")</f>
        <v/>
      </c>
      <c r="N108" s="50" t="str" cm="1">
        <f t="array" ref="N108">IFERROR(_xlfn.IFS($B108="SUD-OP","$300",$F108="Whole","$0",$F108="Partial","$300",$F108="Whole","$300",$F108="Partial (Additional to First Residence in Month)","$0",$F108="Subsidized/Partly Subsidized","$300",$F108="Master Lease","$0",$F108="ILF (Admin Only)","$300"),"")</f>
        <v/>
      </c>
      <c r="O108" s="71" t="str" cm="1">
        <f t="array" ref="O108">IFERROR(_xlfn.IFS($B108="SUD-OP",($N108+0),$B108&lt;&gt;"SUD-OP",IFERROR(_xlfn.IFS($F108="Partial",($L108*$M108)+$N108,$F108="Whole",($M108+$N108),$F108="Partial (Additional to First Residence in Month)",$L108*$M108,$F108="Subsidized/Partly Subsidized",($N108+0),$F108="Master Lease",($M108+$N108),$F108="ILF (Admin Only)",(N108+0)),"")),"")</f>
        <v/>
      </c>
      <c r="P108" s="65" t="str">
        <f t="shared" si="3"/>
        <v/>
      </c>
      <c r="Q108" s="68"/>
      <c r="R108" s="20"/>
      <c r="S108" s="20"/>
      <c r="T108" s="20"/>
      <c r="U108" s="20"/>
      <c r="V108" s="77" t="str" cm="1">
        <f t="array" ref="V108">IFERROR(_xlfn.IFS(U108&gt;0,ROUND((U108/40),0)),"")</f>
        <v/>
      </c>
      <c r="W108" s="46"/>
      <c r="X108" s="20"/>
      <c r="Y108" s="20"/>
      <c r="Z108" s="20"/>
      <c r="AA108" s="20"/>
      <c r="AB108" s="20"/>
      <c r="AC108" s="41"/>
      <c r="AD108" s="41"/>
      <c r="AE108" s="20"/>
      <c r="AF108" s="20"/>
    </row>
    <row r="109" spans="1:32" ht="18.75" x14ac:dyDescent="0.3">
      <c r="A109" s="16"/>
      <c r="B109" s="16"/>
      <c r="C109" s="11"/>
      <c r="D109" s="11"/>
      <c r="E109" s="60"/>
      <c r="F109" s="20"/>
      <c r="G109" s="22"/>
      <c r="H109" s="22"/>
      <c r="I109" s="54" t="str" cm="1">
        <f t="array" ref="I109">IFERROR(_xlfn.IFS(F109="Partial",(H109-G109)+1,F109="Partial (Additional to first residence in month)",(H109-G109)+1),"")</f>
        <v/>
      </c>
      <c r="J109" s="74"/>
      <c r="K109" s="62" t="str" cm="1">
        <f t="array" ref="K109">IFERROR(_xlfn.IFS(AND($J109&gt;=1,$J109&lt;20),1,$F109="Partial",ROUND((J109/40),0),$F109="Whole","",$F109="Partial (Additional to First Residence in Month)",ROUND(($J109/40),0),$F109="Subsidized/Partly Subsidized","",$F109="Master Lease","",$F109="ILF (Admin Only)",""),"")</f>
        <v/>
      </c>
      <c r="L109" s="54" t="str" cm="1">
        <f t="array" ref="L109">IFERROR(_xlfn.IFS(F109="Partial",I109*K109,F109="Whole","",F109="Partial (Additional to First Residence in Month)",I109*K109,F109="Subsidized/Partly Subsidized","",F109="Master Lease","",F109="ILF (Admin Only)",""),"")</f>
        <v/>
      </c>
      <c r="M109" s="50" t="str" cm="1">
        <f t="array" ref="M109">IFERROR((_xlfn.IFS($B109="SUD-OP","$0",$F109="Partial","$40",$F109="Partial (Additional to First Residence in Month)","$40",$F109="Whole","$1500",$F109="Subsidized/Partly Subsidized","$0",$F109="Master Lease","$1500",$F109="ILF (Admin Only)","$0")),"")</f>
        <v/>
      </c>
      <c r="N109" s="50" t="str" cm="1">
        <f t="array" ref="N109">IFERROR(_xlfn.IFS($B109="SUD-OP","$300",$F109="Whole","$0",$F109="Partial","$300",$F109="Whole","$300",$F109="Partial (Additional to First Residence in Month)","$0",$F109="Subsidized/Partly Subsidized","$300",$F109="Master Lease","$0",$F109="ILF (Admin Only)","$300"),"")</f>
        <v/>
      </c>
      <c r="O109" s="71" t="str" cm="1">
        <f t="array" ref="O109">IFERROR(_xlfn.IFS($B109="SUD-OP",($N109+0),$B109&lt;&gt;"SUD-OP",IFERROR(_xlfn.IFS($F109="Partial",($L109*$M109)+$N109,$F109="Whole",($M109+$N109),$F109="Partial (Additional to First Residence in Month)",$L109*$M109,$F109="Subsidized/Partly Subsidized",($N109+0),$F109="Master Lease",($M109+$N109),$F109="ILF (Admin Only)",(N109+0)),"")),"")</f>
        <v/>
      </c>
      <c r="P109" s="65" t="str">
        <f t="shared" si="3"/>
        <v/>
      </c>
      <c r="Q109" s="68"/>
      <c r="R109" s="20"/>
      <c r="S109" s="20"/>
      <c r="T109" s="20"/>
      <c r="U109" s="20"/>
      <c r="V109" s="77" t="str" cm="1">
        <f t="array" ref="V109">IFERROR(_xlfn.IFS(U109&gt;0,ROUND((U109/40),0)),"")</f>
        <v/>
      </c>
      <c r="W109" s="46"/>
      <c r="X109" s="20"/>
      <c r="Y109" s="20"/>
      <c r="Z109" s="20"/>
      <c r="AA109" s="20"/>
      <c r="AB109" s="20"/>
      <c r="AC109" s="41"/>
      <c r="AD109" s="41"/>
      <c r="AE109" s="20"/>
      <c r="AF109" s="20"/>
    </row>
    <row r="110" spans="1:32" ht="18.75" x14ac:dyDescent="0.3">
      <c r="A110" s="16"/>
      <c r="B110" s="16"/>
      <c r="C110" s="11"/>
      <c r="D110" s="11"/>
      <c r="E110" s="60"/>
      <c r="F110" s="20"/>
      <c r="G110" s="22"/>
      <c r="H110" s="22"/>
      <c r="I110" s="54" t="str" cm="1">
        <f t="array" ref="I110">IFERROR(_xlfn.IFS(F110="Partial",(H110-G110)+1,F110="Partial (Additional to first residence in month)",(H110-G110)+1),"")</f>
        <v/>
      </c>
      <c r="J110" s="74"/>
      <c r="K110" s="62" t="str" cm="1">
        <f t="array" ref="K110">IFERROR(_xlfn.IFS(AND($J110&gt;=1,$J110&lt;20),1,$F110="Partial",ROUND((J110/40),0),$F110="Whole","",$F110="Partial (Additional to First Residence in Month)",ROUND(($J110/40),0),$F110="Subsidized/Partly Subsidized","",$F110="Master Lease","",$F110="ILF (Admin Only)",""),"")</f>
        <v/>
      </c>
      <c r="L110" s="54" t="str" cm="1">
        <f t="array" ref="L110">IFERROR(_xlfn.IFS(F110="Partial",I110*K110,F110="Whole","",F110="Partial (Additional to First Residence in Month)",I110*K110,F110="Subsidized/Partly Subsidized","",F110="Master Lease","",F110="ILF (Admin Only)",""),"")</f>
        <v/>
      </c>
      <c r="M110" s="50" t="str" cm="1">
        <f t="array" ref="M110">IFERROR((_xlfn.IFS($B110="SUD-OP","$0",$F110="Partial","$40",$F110="Partial (Additional to First Residence in Month)","$40",$F110="Whole","$1500",$F110="Subsidized/Partly Subsidized","$0",$F110="Master Lease","$1500",$F110="ILF (Admin Only)","$0")),"")</f>
        <v/>
      </c>
      <c r="N110" s="50" t="str" cm="1">
        <f t="array" ref="N110">IFERROR(_xlfn.IFS($B110="SUD-OP","$300",$F110="Whole","$0",$F110="Partial","$300",$F110="Whole","$300",$F110="Partial (Additional to First Residence in Month)","$0",$F110="Subsidized/Partly Subsidized","$300",$F110="Master Lease","$0",$F110="ILF (Admin Only)","$300"),"")</f>
        <v/>
      </c>
      <c r="O110" s="71" t="str" cm="1">
        <f t="array" ref="O110">IFERROR(_xlfn.IFS($B110="SUD-OP",($N110+0),$B110&lt;&gt;"SUD-OP",IFERROR(_xlfn.IFS($F110="Partial",($L110*$M110)+$N110,$F110="Whole",($M110+$N110),$F110="Partial (Additional to First Residence in Month)",$L110*$M110,$F110="Subsidized/Partly Subsidized",($N110+0),$F110="Master Lease",($M110+$N110),$F110="ILF (Admin Only)",(N110+0)),"")),"")</f>
        <v/>
      </c>
      <c r="P110" s="65" t="str">
        <f t="shared" si="3"/>
        <v/>
      </c>
      <c r="Q110" s="68"/>
      <c r="R110" s="20"/>
      <c r="S110" s="20"/>
      <c r="T110" s="20"/>
      <c r="U110" s="20"/>
      <c r="V110" s="77" t="str" cm="1">
        <f t="array" ref="V110">IFERROR(_xlfn.IFS(U110&gt;0,ROUND((U110/40),0)),"")</f>
        <v/>
      </c>
      <c r="W110" s="46"/>
      <c r="X110" s="20"/>
      <c r="Y110" s="20"/>
      <c r="Z110" s="20"/>
      <c r="AA110" s="20"/>
      <c r="AB110" s="20"/>
      <c r="AC110" s="41"/>
      <c r="AD110" s="41"/>
      <c r="AE110" s="20"/>
      <c r="AF110" s="20"/>
    </row>
    <row r="111" spans="1:32" ht="18.75" x14ac:dyDescent="0.3">
      <c r="A111" s="16"/>
      <c r="B111" s="16"/>
      <c r="C111" s="11"/>
      <c r="D111" s="11"/>
      <c r="E111" s="60"/>
      <c r="F111" s="20"/>
      <c r="G111" s="22"/>
      <c r="H111" s="22"/>
      <c r="I111" s="54" t="str" cm="1">
        <f t="array" ref="I111">IFERROR(_xlfn.IFS(F111="Partial",(H111-G111)+1,F111="Partial (Additional to first residence in month)",(H111-G111)+1),"")</f>
        <v/>
      </c>
      <c r="J111" s="74"/>
      <c r="K111" s="62" t="str" cm="1">
        <f t="array" ref="K111">IFERROR(_xlfn.IFS(AND($J111&gt;=1,$J111&lt;20),1,$F111="Partial",ROUND((J111/40),0),$F111="Whole","",$F111="Partial (Additional to First Residence in Month)",ROUND(($J111/40),0),$F111="Subsidized/Partly Subsidized","",$F111="Master Lease","",$F111="ILF (Admin Only)",""),"")</f>
        <v/>
      </c>
      <c r="L111" s="54" t="str" cm="1">
        <f t="array" ref="L111">IFERROR(_xlfn.IFS(F111="Partial",I111*K111,F111="Whole","",F111="Partial (Additional to First Residence in Month)",I111*K111,F111="Subsidized/Partly Subsidized","",F111="Master Lease","",F111="ILF (Admin Only)",""),"")</f>
        <v/>
      </c>
      <c r="M111" s="50" t="str" cm="1">
        <f t="array" ref="M111">IFERROR((_xlfn.IFS($B111="SUD-OP","$0",$F111="Partial","$40",$F111="Partial (Additional to First Residence in Month)","$40",$F111="Whole","$1500",$F111="Subsidized/Partly Subsidized","$0",$F111="Master Lease","$1500",$F111="ILF (Admin Only)","$0")),"")</f>
        <v/>
      </c>
      <c r="N111" s="50" t="str" cm="1">
        <f t="array" ref="N111">IFERROR(_xlfn.IFS($B111="SUD-OP","$300",$F111="Whole","$0",$F111="Partial","$300",$F111="Whole","$300",$F111="Partial (Additional to First Residence in Month)","$0",$F111="Subsidized/Partly Subsidized","$300",$F111="Master Lease","$0",$F111="ILF (Admin Only)","$300"),"")</f>
        <v/>
      </c>
      <c r="O111" s="71" t="str" cm="1">
        <f t="array" ref="O111">IFERROR(_xlfn.IFS($B111="SUD-OP",($N111+0),$B111&lt;&gt;"SUD-OP",IFERROR(_xlfn.IFS($F111="Partial",($L111*$M111)+$N111,$F111="Whole",($M111+$N111),$F111="Partial (Additional to First Residence in Month)",$L111*$M111,$F111="Subsidized/Partly Subsidized",($N111+0),$F111="Master Lease",($M111+$N111),$F111="ILF (Admin Only)",(N111+0)),"")),"")</f>
        <v/>
      </c>
      <c r="P111" s="65" t="str">
        <f t="shared" si="3"/>
        <v/>
      </c>
      <c r="Q111" s="68"/>
      <c r="R111" s="20"/>
      <c r="S111" s="20"/>
      <c r="T111" s="20"/>
      <c r="U111" s="20"/>
      <c r="V111" s="77" t="str" cm="1">
        <f t="array" ref="V111">IFERROR(_xlfn.IFS(U111&gt;0,ROUND((U111/40),0)),"")</f>
        <v/>
      </c>
      <c r="W111" s="46"/>
      <c r="X111" s="20"/>
      <c r="Y111" s="20"/>
      <c r="Z111" s="20"/>
      <c r="AA111" s="20"/>
      <c r="AB111" s="20"/>
      <c r="AC111" s="41"/>
      <c r="AD111" s="41"/>
      <c r="AE111" s="20"/>
      <c r="AF111" s="20"/>
    </row>
    <row r="112" spans="1:32" ht="18.75" x14ac:dyDescent="0.3">
      <c r="A112" s="16"/>
      <c r="B112" s="16"/>
      <c r="C112" s="11"/>
      <c r="D112" s="11"/>
      <c r="E112" s="60"/>
      <c r="F112" s="20"/>
      <c r="G112" s="22"/>
      <c r="H112" s="22"/>
      <c r="I112" s="54" t="str" cm="1">
        <f t="array" ref="I112">IFERROR(_xlfn.IFS(F112="Partial",(H112-G112)+1,F112="Partial (Additional to first residence in month)",(H112-G112)+1),"")</f>
        <v/>
      </c>
      <c r="J112" s="74"/>
      <c r="K112" s="62" t="str" cm="1">
        <f t="array" ref="K112">IFERROR(_xlfn.IFS(AND($J112&gt;=1,$J112&lt;20),1,$F112="Partial",ROUND((J112/40),0),$F112="Whole","",$F112="Partial (Additional to First Residence in Month)",ROUND(($J112/40),0),$F112="Subsidized/Partly Subsidized","",$F112="Master Lease","",$F112="ILF (Admin Only)",""),"")</f>
        <v/>
      </c>
      <c r="L112" s="54" t="str" cm="1">
        <f t="array" ref="L112">IFERROR(_xlfn.IFS(F112="Partial",I112*K112,F112="Whole","",F112="Partial (Additional to First Residence in Month)",I112*K112,F112="Subsidized/Partly Subsidized","",F112="Master Lease","",F112="ILF (Admin Only)",""),"")</f>
        <v/>
      </c>
      <c r="M112" s="50" t="str" cm="1">
        <f t="array" ref="M112">IFERROR((_xlfn.IFS($B112="SUD-OP","$0",$F112="Partial","$40",$F112="Partial (Additional to First Residence in Month)","$40",$F112="Whole","$1500",$F112="Subsidized/Partly Subsidized","$0",$F112="Master Lease","$1500",$F112="ILF (Admin Only)","$0")),"")</f>
        <v/>
      </c>
      <c r="N112" s="50" t="str" cm="1">
        <f t="array" ref="N112">IFERROR(_xlfn.IFS($B112="SUD-OP","$300",$F112="Whole","$0",$F112="Partial","$300",$F112="Whole","$300",$F112="Partial (Additional to First Residence in Month)","$0",$F112="Subsidized/Partly Subsidized","$300",$F112="Master Lease","$0",$F112="ILF (Admin Only)","$300"),"")</f>
        <v/>
      </c>
      <c r="O112" s="71" t="str" cm="1">
        <f t="array" ref="O112">IFERROR(_xlfn.IFS($B112="SUD-OP",($N112+0),$B112&lt;&gt;"SUD-OP",IFERROR(_xlfn.IFS($F112="Partial",($L112*$M112)+$N112,$F112="Whole",($M112+$N112),$F112="Partial (Additional to First Residence in Month)",$L112*$M112,$F112="Subsidized/Partly Subsidized",($N112+0),$F112="Master Lease",($M112+$N112),$F112="ILF (Admin Only)",(N112+0)),"")),"")</f>
        <v/>
      </c>
      <c r="P112" s="65" t="str">
        <f t="shared" si="3"/>
        <v/>
      </c>
      <c r="Q112" s="68"/>
      <c r="R112" s="20"/>
      <c r="S112" s="20"/>
      <c r="T112" s="20"/>
      <c r="U112" s="20"/>
      <c r="V112" s="77" t="str" cm="1">
        <f t="array" ref="V112">IFERROR(_xlfn.IFS(U112&gt;0,ROUND((U112/40),0)),"")</f>
        <v/>
      </c>
      <c r="W112" s="46"/>
      <c r="X112" s="20"/>
      <c r="Y112" s="20"/>
      <c r="Z112" s="20"/>
      <c r="AA112" s="20"/>
      <c r="AB112" s="20"/>
      <c r="AC112" s="41"/>
      <c r="AD112" s="41"/>
      <c r="AE112" s="20"/>
      <c r="AF112" s="20"/>
    </row>
    <row r="113" spans="1:32" ht="18.75" x14ac:dyDescent="0.3">
      <c r="A113" s="16"/>
      <c r="B113" s="16"/>
      <c r="C113" s="11"/>
      <c r="D113" s="11"/>
      <c r="E113" s="60"/>
      <c r="F113" s="20"/>
      <c r="G113" s="22"/>
      <c r="H113" s="22"/>
      <c r="I113" s="54" t="str" cm="1">
        <f t="array" ref="I113">IFERROR(_xlfn.IFS(F113="Partial",(H113-G113)+1,F113="Partial (Additional to first residence in month)",(H113-G113)+1),"")</f>
        <v/>
      </c>
      <c r="J113" s="74"/>
      <c r="K113" s="62" t="str" cm="1">
        <f t="array" ref="K113">IFERROR(_xlfn.IFS(AND($J113&gt;=1,$J113&lt;20),1,$F113="Partial",ROUND((J113/40),0),$F113="Whole","",$F113="Partial (Additional to First Residence in Month)",ROUND(($J113/40),0),$F113="Subsidized/Partly Subsidized","",$F113="Master Lease","",$F113="ILF (Admin Only)",""),"")</f>
        <v/>
      </c>
      <c r="L113" s="54" t="str" cm="1">
        <f t="array" ref="L113">IFERROR(_xlfn.IFS(F113="Partial",I113*K113,F113="Whole","",F113="Partial (Additional to First Residence in Month)",I113*K113,F113="Subsidized/Partly Subsidized","",F113="Master Lease","",F113="ILF (Admin Only)",""),"")</f>
        <v/>
      </c>
      <c r="M113" s="50" t="str" cm="1">
        <f t="array" ref="M113">IFERROR((_xlfn.IFS($B113="SUD-OP","$0",$F113="Partial","$40",$F113="Partial (Additional to First Residence in Month)","$40",$F113="Whole","$1500",$F113="Subsidized/Partly Subsidized","$0",$F113="Master Lease","$1500",$F113="ILF (Admin Only)","$0")),"")</f>
        <v/>
      </c>
      <c r="N113" s="50" t="str" cm="1">
        <f t="array" ref="N113">IFERROR(_xlfn.IFS($B113="SUD-OP","$300",$F113="Whole","$0",$F113="Partial","$300",$F113="Whole","$300",$F113="Partial (Additional to First Residence in Month)","$0",$F113="Subsidized/Partly Subsidized","$300",$F113="Master Lease","$0",$F113="ILF (Admin Only)","$300"),"")</f>
        <v/>
      </c>
      <c r="O113" s="71" t="str" cm="1">
        <f t="array" ref="O113">IFERROR(_xlfn.IFS($B113="SUD-OP",($N113+0),$B113&lt;&gt;"SUD-OP",IFERROR(_xlfn.IFS($F113="Partial",($L113*$M113)+$N113,$F113="Whole",($M113+$N113),$F113="Partial (Additional to First Residence in Month)",$L113*$M113,$F113="Subsidized/Partly Subsidized",($N113+0),$F113="Master Lease",($M113+$N113),$F113="ILF (Admin Only)",(N113+0)),"")),"")</f>
        <v/>
      </c>
      <c r="P113" s="65" t="str">
        <f t="shared" si="3"/>
        <v/>
      </c>
      <c r="Q113" s="68"/>
      <c r="R113" s="20"/>
      <c r="S113" s="20"/>
      <c r="T113" s="20"/>
      <c r="U113" s="20"/>
      <c r="V113" s="77" t="str" cm="1">
        <f t="array" ref="V113">IFERROR(_xlfn.IFS(U113&gt;0,ROUND((U113/40),0)),"")</f>
        <v/>
      </c>
      <c r="W113" s="46"/>
      <c r="X113" s="20"/>
      <c r="Y113" s="20"/>
      <c r="Z113" s="20"/>
      <c r="AA113" s="20"/>
      <c r="AB113" s="20"/>
      <c r="AC113" s="41"/>
      <c r="AD113" s="41"/>
      <c r="AE113" s="20"/>
      <c r="AF113" s="20"/>
    </row>
    <row r="114" spans="1:32" ht="18.75" x14ac:dyDescent="0.3">
      <c r="A114" s="16"/>
      <c r="B114" s="16"/>
      <c r="C114" s="11"/>
      <c r="D114" s="11"/>
      <c r="E114" s="60"/>
      <c r="F114" s="20"/>
      <c r="G114" s="22"/>
      <c r="H114" s="22"/>
      <c r="I114" s="54" t="str" cm="1">
        <f t="array" ref="I114">IFERROR(_xlfn.IFS(F114="Partial",(H114-G114)+1,F114="Partial (Additional to first residence in month)",(H114-G114)+1),"")</f>
        <v/>
      </c>
      <c r="J114" s="74"/>
      <c r="K114" s="62" t="str" cm="1">
        <f t="array" ref="K114">IFERROR(_xlfn.IFS(AND($J114&gt;=1,$J114&lt;20),1,$F114="Partial",ROUND((J114/40),0),$F114="Whole","",$F114="Partial (Additional to First Residence in Month)",ROUND(($J114/40),0),$F114="Subsidized/Partly Subsidized","",$F114="Master Lease","",$F114="ILF (Admin Only)",""),"")</f>
        <v/>
      </c>
      <c r="L114" s="54" t="str" cm="1">
        <f t="array" ref="L114">IFERROR(_xlfn.IFS(F114="Partial",I114*K114,F114="Whole","",F114="Partial (Additional to First Residence in Month)",I114*K114,F114="Subsidized/Partly Subsidized","",F114="Master Lease","",F114="ILF (Admin Only)",""),"")</f>
        <v/>
      </c>
      <c r="M114" s="50" t="str" cm="1">
        <f t="array" ref="M114">IFERROR((_xlfn.IFS($B114="SUD-OP","$0",$F114="Partial","$40",$F114="Partial (Additional to First Residence in Month)","$40",$F114="Whole","$1500",$F114="Subsidized/Partly Subsidized","$0",$F114="Master Lease","$1500",$F114="ILF (Admin Only)","$0")),"")</f>
        <v/>
      </c>
      <c r="N114" s="50" t="str" cm="1">
        <f t="array" ref="N114">IFERROR(_xlfn.IFS($B114="SUD-OP","$300",$F114="Whole","$0",$F114="Partial","$300",$F114="Whole","$300",$F114="Partial (Additional to First Residence in Month)","$0",$F114="Subsidized/Partly Subsidized","$300",$F114="Master Lease","$0",$F114="ILF (Admin Only)","$300"),"")</f>
        <v/>
      </c>
      <c r="O114" s="71" t="str" cm="1">
        <f t="array" ref="O114">IFERROR(_xlfn.IFS($B114="SUD-OP",($N114+0),$B114&lt;&gt;"SUD-OP",IFERROR(_xlfn.IFS($F114="Partial",($L114*$M114)+$N114,$F114="Whole",($M114+$N114),$F114="Partial (Additional to First Residence in Month)",$L114*$M114,$F114="Subsidized/Partly Subsidized",($N114+0),$F114="Master Lease",($M114+$N114),$F114="ILF (Admin Only)",(N114+0)),"")),"")</f>
        <v/>
      </c>
      <c r="P114" s="65" t="str">
        <f t="shared" si="3"/>
        <v/>
      </c>
      <c r="Q114" s="68"/>
      <c r="R114" s="20"/>
      <c r="S114" s="20"/>
      <c r="T114" s="20"/>
      <c r="U114" s="20"/>
      <c r="V114" s="77" t="str" cm="1">
        <f t="array" ref="V114">IFERROR(_xlfn.IFS(U114&gt;0,ROUND((U114/40),0)),"")</f>
        <v/>
      </c>
      <c r="W114" s="46"/>
      <c r="X114" s="20"/>
      <c r="Y114" s="20"/>
      <c r="Z114" s="20"/>
      <c r="AA114" s="20"/>
      <c r="AB114" s="20"/>
      <c r="AC114" s="41"/>
      <c r="AD114" s="41"/>
      <c r="AE114" s="20"/>
      <c r="AF114" s="20"/>
    </row>
    <row r="115" spans="1:32" ht="18.75" x14ac:dyDescent="0.3">
      <c r="A115" s="16"/>
      <c r="B115" s="16"/>
      <c r="C115" s="11"/>
      <c r="D115" s="11"/>
      <c r="E115" s="60"/>
      <c r="F115" s="20"/>
      <c r="G115" s="22"/>
      <c r="H115" s="22"/>
      <c r="I115" s="54" t="str" cm="1">
        <f t="array" ref="I115">IFERROR(_xlfn.IFS(F115="Partial",(H115-G115)+1,F115="Partial (Additional to first residence in month)",(H115-G115)+1),"")</f>
        <v/>
      </c>
      <c r="J115" s="74"/>
      <c r="K115" s="62" t="str" cm="1">
        <f t="array" ref="K115">IFERROR(_xlfn.IFS(AND($J115&gt;=1,$J115&lt;20),1,$F115="Partial",ROUND((J115/40),0),$F115="Whole","",$F115="Partial (Additional to First Residence in Month)",ROUND(($J115/40),0),$F115="Subsidized/Partly Subsidized","",$F115="Master Lease","",$F115="ILF (Admin Only)",""),"")</f>
        <v/>
      </c>
      <c r="L115" s="54" t="str" cm="1">
        <f t="array" ref="L115">IFERROR(_xlfn.IFS(F115="Partial",I115*K115,F115="Whole","",F115="Partial (Additional to First Residence in Month)",I115*K115,F115="Subsidized/Partly Subsidized","",F115="Master Lease","",F115="ILF (Admin Only)",""),"")</f>
        <v/>
      </c>
      <c r="M115" s="50" t="str" cm="1">
        <f t="array" ref="M115">IFERROR((_xlfn.IFS($B115="SUD-OP","$0",$F115="Partial","$40",$F115="Partial (Additional to First Residence in Month)","$40",$F115="Whole","$1500",$F115="Subsidized/Partly Subsidized","$0",$F115="Master Lease","$1500",$F115="ILF (Admin Only)","$0")),"")</f>
        <v/>
      </c>
      <c r="N115" s="50" t="str" cm="1">
        <f t="array" ref="N115">IFERROR(_xlfn.IFS($B115="SUD-OP","$300",$F115="Whole","$0",$F115="Partial","$300",$F115="Whole","$300",$F115="Partial (Additional to First Residence in Month)","$0",$F115="Subsidized/Partly Subsidized","$300",$F115="Master Lease","$0",$F115="ILF (Admin Only)","$300"),"")</f>
        <v/>
      </c>
      <c r="O115" s="71" t="str" cm="1">
        <f t="array" ref="O115">IFERROR(_xlfn.IFS($B115="SUD-OP",($N115+0),$B115&lt;&gt;"SUD-OP",IFERROR(_xlfn.IFS($F115="Partial",($L115*$M115)+$N115,$F115="Whole",($M115+$N115),$F115="Partial (Additional to First Residence in Month)",$L115*$M115,$F115="Subsidized/Partly Subsidized",($N115+0),$F115="Master Lease",($M115+$N115),$F115="ILF (Admin Only)",(N115+0)),"")),"")</f>
        <v/>
      </c>
      <c r="P115" s="65" t="str">
        <f t="shared" si="3"/>
        <v/>
      </c>
      <c r="Q115" s="68"/>
      <c r="R115" s="20"/>
      <c r="S115" s="20"/>
      <c r="T115" s="20"/>
      <c r="U115" s="20"/>
      <c r="V115" s="77" t="str" cm="1">
        <f t="array" ref="V115">IFERROR(_xlfn.IFS(U115&gt;0,ROUND((U115/40),0)),"")</f>
        <v/>
      </c>
      <c r="W115" s="46"/>
      <c r="X115" s="20"/>
      <c r="Y115" s="20"/>
      <c r="Z115" s="20"/>
      <c r="AA115" s="20"/>
      <c r="AB115" s="20"/>
      <c r="AC115" s="41"/>
      <c r="AD115" s="41"/>
      <c r="AE115" s="20"/>
      <c r="AF115" s="20"/>
    </row>
    <row r="116" spans="1:32" ht="18.75" x14ac:dyDescent="0.3">
      <c r="A116" s="16"/>
      <c r="B116" s="16"/>
      <c r="C116" s="11"/>
      <c r="D116" s="11"/>
      <c r="E116" s="60"/>
      <c r="F116" s="20"/>
      <c r="G116" s="22"/>
      <c r="H116" s="22"/>
      <c r="I116" s="54" t="str" cm="1">
        <f t="array" ref="I116">IFERROR(_xlfn.IFS(F116="Partial",(H116-G116)+1,F116="Partial (Additional to first residence in month)",(H116-G116)+1),"")</f>
        <v/>
      </c>
      <c r="J116" s="74"/>
      <c r="K116" s="62" t="str" cm="1">
        <f t="array" ref="K116">IFERROR(_xlfn.IFS(AND($J116&gt;=1,$J116&lt;20),1,$F116="Partial",ROUND((J116/40),0),$F116="Whole","",$F116="Partial (Additional to First Residence in Month)",ROUND(($J116/40),0),$F116="Subsidized/Partly Subsidized","",$F116="Master Lease","",$F116="ILF (Admin Only)",""),"")</f>
        <v/>
      </c>
      <c r="L116" s="54" t="str" cm="1">
        <f t="array" ref="L116">IFERROR(_xlfn.IFS(F116="Partial",I116*K116,F116="Whole","",F116="Partial (Additional to First Residence in Month)",I116*K116,F116="Subsidized/Partly Subsidized","",F116="Master Lease","",F116="ILF (Admin Only)",""),"")</f>
        <v/>
      </c>
      <c r="M116" s="50" t="str" cm="1">
        <f t="array" ref="M116">IFERROR((_xlfn.IFS($B116="SUD-OP","$0",$F116="Partial","$40",$F116="Partial (Additional to First Residence in Month)","$40",$F116="Whole","$1500",$F116="Subsidized/Partly Subsidized","$0",$F116="Master Lease","$1500",$F116="ILF (Admin Only)","$0")),"")</f>
        <v/>
      </c>
      <c r="N116" s="50" t="str" cm="1">
        <f t="array" ref="N116">IFERROR(_xlfn.IFS($B116="SUD-OP","$300",$F116="Whole","$0",$F116="Partial","$300",$F116="Whole","$300",$F116="Partial (Additional to First Residence in Month)","$0",$F116="Subsidized/Partly Subsidized","$300",$F116="Master Lease","$0",$F116="ILF (Admin Only)","$300"),"")</f>
        <v/>
      </c>
      <c r="O116" s="71" t="str" cm="1">
        <f t="array" ref="O116">IFERROR(_xlfn.IFS($B116="SUD-OP",($N116+0),$B116&lt;&gt;"SUD-OP",IFERROR(_xlfn.IFS($F116="Partial",($L116*$M116)+$N116,$F116="Whole",($M116+$N116),$F116="Partial (Additional to First Residence in Month)",$L116*$M116,$F116="Subsidized/Partly Subsidized",($N116+0),$F116="Master Lease",($M116+$N116),$F116="ILF (Admin Only)",(N116+0)),"")),"")</f>
        <v/>
      </c>
      <c r="P116" s="65" t="str">
        <f t="shared" si="3"/>
        <v/>
      </c>
      <c r="Q116" s="68"/>
      <c r="R116" s="20"/>
      <c r="S116" s="20"/>
      <c r="T116" s="20"/>
      <c r="U116" s="20"/>
      <c r="V116" s="77" t="str" cm="1">
        <f t="array" ref="V116">IFERROR(_xlfn.IFS(U116&gt;0,ROUND((U116/40),0)),"")</f>
        <v/>
      </c>
      <c r="W116" s="46"/>
      <c r="X116" s="20"/>
      <c r="Y116" s="20"/>
      <c r="Z116" s="20"/>
      <c r="AA116" s="20"/>
      <c r="AB116" s="20"/>
      <c r="AC116" s="41"/>
      <c r="AD116" s="41"/>
      <c r="AE116" s="20"/>
      <c r="AF116" s="20"/>
    </row>
    <row r="117" spans="1:32" ht="18.75" x14ac:dyDescent="0.3">
      <c r="A117" s="16"/>
      <c r="B117" s="16"/>
      <c r="C117" s="11"/>
      <c r="D117" s="11"/>
      <c r="E117" s="60"/>
      <c r="F117" s="20"/>
      <c r="G117" s="22"/>
      <c r="H117" s="22"/>
      <c r="I117" s="54" t="str" cm="1">
        <f t="array" ref="I117">IFERROR(_xlfn.IFS(F117="Partial",(H117-G117)+1,F117="Partial (Additional to first residence in month)",(H117-G117)+1),"")</f>
        <v/>
      </c>
      <c r="J117" s="74"/>
      <c r="K117" s="62" t="str" cm="1">
        <f t="array" ref="K117">IFERROR(_xlfn.IFS(AND($J117&gt;=1,$J117&lt;20),1,$F117="Partial",ROUND((J117/40),0),$F117="Whole","",$F117="Partial (Additional to First Residence in Month)",ROUND(($J117/40),0),$F117="Subsidized/Partly Subsidized","",$F117="Master Lease","",$F117="ILF (Admin Only)",""),"")</f>
        <v/>
      </c>
      <c r="L117" s="54" t="str" cm="1">
        <f t="array" ref="L117">IFERROR(_xlfn.IFS(F117="Partial",I117*K117,F117="Whole","",F117="Partial (Additional to First Residence in Month)",I117*K117,F117="Subsidized/Partly Subsidized","",F117="Master Lease","",F117="ILF (Admin Only)",""),"")</f>
        <v/>
      </c>
      <c r="M117" s="50" t="str" cm="1">
        <f t="array" ref="M117">IFERROR((_xlfn.IFS($B117="SUD-OP","$0",$F117="Partial","$40",$F117="Partial (Additional to First Residence in Month)","$40",$F117="Whole","$1500",$F117="Subsidized/Partly Subsidized","$0",$F117="Master Lease","$1500",$F117="ILF (Admin Only)","$0")),"")</f>
        <v/>
      </c>
      <c r="N117" s="50" t="str" cm="1">
        <f t="array" ref="N117">IFERROR(_xlfn.IFS($B117="SUD-OP","$300",$F117="Whole","$0",$F117="Partial","$300",$F117="Whole","$300",$F117="Partial (Additional to First Residence in Month)","$0",$F117="Subsidized/Partly Subsidized","$300",$F117="Master Lease","$0",$F117="ILF (Admin Only)","$300"),"")</f>
        <v/>
      </c>
      <c r="O117" s="71" t="str" cm="1">
        <f t="array" ref="O117">IFERROR(_xlfn.IFS($B117="SUD-OP",($N117+0),$B117&lt;&gt;"SUD-OP",IFERROR(_xlfn.IFS($F117="Partial",($L117*$M117)+$N117,$F117="Whole",($M117+$N117),$F117="Partial (Additional to First Residence in Month)",$L117*$M117,$F117="Subsidized/Partly Subsidized",($N117+0),$F117="Master Lease",($M117+$N117),$F117="ILF (Admin Only)",(N117+0)),"")),"")</f>
        <v/>
      </c>
      <c r="P117" s="65" t="str">
        <f t="shared" si="3"/>
        <v/>
      </c>
      <c r="Q117" s="68"/>
      <c r="R117" s="20"/>
      <c r="S117" s="20"/>
      <c r="T117" s="20"/>
      <c r="U117" s="20"/>
      <c r="V117" s="77" t="str" cm="1">
        <f t="array" ref="V117">IFERROR(_xlfn.IFS(U117&gt;0,ROUND((U117/40),0)),"")</f>
        <v/>
      </c>
      <c r="W117" s="46"/>
      <c r="X117" s="20"/>
      <c r="Y117" s="20"/>
      <c r="Z117" s="20"/>
      <c r="AA117" s="20"/>
      <c r="AB117" s="20"/>
      <c r="AC117" s="41"/>
      <c r="AD117" s="41"/>
      <c r="AE117" s="20"/>
      <c r="AF117" s="20"/>
    </row>
    <row r="118" spans="1:32" ht="18.75" x14ac:dyDescent="0.3">
      <c r="A118" s="16"/>
      <c r="B118" s="16"/>
      <c r="C118" s="11"/>
      <c r="D118" s="11"/>
      <c r="E118" s="60"/>
      <c r="F118" s="20"/>
      <c r="G118" s="22"/>
      <c r="H118" s="22"/>
      <c r="I118" s="54" t="str" cm="1">
        <f t="array" ref="I118">IFERROR(_xlfn.IFS(F118="Partial",(H118-G118)+1,F118="Partial (Additional to first residence in month)",(H118-G118)+1),"")</f>
        <v/>
      </c>
      <c r="J118" s="74"/>
      <c r="K118" s="62" t="str" cm="1">
        <f t="array" ref="K118">IFERROR(_xlfn.IFS(AND($J118&gt;=1,$J118&lt;20),1,$F118="Partial",ROUND((J118/40),0),$F118="Whole","",$F118="Partial (Additional to First Residence in Month)",ROUND(($J118/40),0),$F118="Subsidized/Partly Subsidized","",$F118="Master Lease","",$F118="ILF (Admin Only)",""),"")</f>
        <v/>
      </c>
      <c r="L118" s="54" t="str" cm="1">
        <f t="array" ref="L118">IFERROR(_xlfn.IFS(F118="Partial",I118*K118,F118="Whole","",F118="Partial (Additional to First Residence in Month)",I118*K118,F118="Subsidized/Partly Subsidized","",F118="Master Lease","",F118="ILF (Admin Only)",""),"")</f>
        <v/>
      </c>
      <c r="M118" s="50" t="str" cm="1">
        <f t="array" ref="M118">IFERROR((_xlfn.IFS($B118="SUD-OP","$0",$F118="Partial","$40",$F118="Partial (Additional to First Residence in Month)","$40",$F118="Whole","$1500",$F118="Subsidized/Partly Subsidized","$0",$F118="Master Lease","$1500",$F118="ILF (Admin Only)","$0")),"")</f>
        <v/>
      </c>
      <c r="N118" s="50" t="str" cm="1">
        <f t="array" ref="N118">IFERROR(_xlfn.IFS($B118="SUD-OP","$300",$F118="Whole","$0",$F118="Partial","$300",$F118="Whole","$300",$F118="Partial (Additional to First Residence in Month)","$0",$F118="Subsidized/Partly Subsidized","$300",$F118="Master Lease","$0",$F118="ILF (Admin Only)","$300"),"")</f>
        <v/>
      </c>
      <c r="O118" s="71" t="str" cm="1">
        <f t="array" ref="O118">IFERROR(_xlfn.IFS($B118="SUD-OP",($N118+0),$B118&lt;&gt;"SUD-OP",IFERROR(_xlfn.IFS($F118="Partial",($L118*$M118)+$N118,$F118="Whole",($M118+$N118),$F118="Partial (Additional to First Residence in Month)",$L118*$M118,$F118="Subsidized/Partly Subsidized",($N118+0),$F118="Master Lease",($M118+$N118),$F118="ILF (Admin Only)",(N118+0)),"")),"")</f>
        <v/>
      </c>
      <c r="P118" s="65" t="str">
        <f t="shared" si="3"/>
        <v/>
      </c>
      <c r="Q118" s="68"/>
      <c r="R118" s="20"/>
      <c r="S118" s="20"/>
      <c r="T118" s="20"/>
      <c r="U118" s="20"/>
      <c r="V118" s="77" t="str" cm="1">
        <f t="array" ref="V118">IFERROR(_xlfn.IFS(U118&gt;0,ROUND((U118/40),0)),"")</f>
        <v/>
      </c>
      <c r="W118" s="46"/>
      <c r="X118" s="20"/>
      <c r="Y118" s="20"/>
      <c r="Z118" s="20"/>
      <c r="AA118" s="20"/>
      <c r="AB118" s="20"/>
      <c r="AC118" s="41"/>
      <c r="AD118" s="41"/>
      <c r="AE118" s="20"/>
      <c r="AF118" s="20"/>
    </row>
    <row r="119" spans="1:32" ht="18.75" x14ac:dyDescent="0.3">
      <c r="A119" s="16"/>
      <c r="B119" s="16"/>
      <c r="C119" s="11"/>
      <c r="D119" s="11"/>
      <c r="E119" s="60"/>
      <c r="F119" s="20"/>
      <c r="G119" s="22"/>
      <c r="H119" s="22"/>
      <c r="I119" s="54" t="str" cm="1">
        <f t="array" ref="I119">IFERROR(_xlfn.IFS(F119="Partial",(H119-G119)+1,F119="Partial (Additional to first residence in month)",(H119-G119)+1),"")</f>
        <v/>
      </c>
      <c r="J119" s="74"/>
      <c r="K119" s="62" t="str" cm="1">
        <f t="array" ref="K119">IFERROR(_xlfn.IFS(AND($J119&gt;=1,$J119&lt;20),1,$F119="Partial",ROUND((J119/40),0),$F119="Whole","",$F119="Partial (Additional to First Residence in Month)",ROUND(($J119/40),0),$F119="Subsidized/Partly Subsidized","",$F119="Master Lease","",$F119="ILF (Admin Only)",""),"")</f>
        <v/>
      </c>
      <c r="L119" s="54" t="str" cm="1">
        <f t="array" ref="L119">IFERROR(_xlfn.IFS(F119="Partial",I119*K119,F119="Whole","",F119="Partial (Additional to First Residence in Month)",I119*K119,F119="Subsidized/Partly Subsidized","",F119="Master Lease","",F119="ILF (Admin Only)",""),"")</f>
        <v/>
      </c>
      <c r="M119" s="50" t="str" cm="1">
        <f t="array" ref="M119">IFERROR((_xlfn.IFS($B119="SUD-OP","$0",$F119="Partial","$40",$F119="Partial (Additional to First Residence in Month)","$40",$F119="Whole","$1500",$F119="Subsidized/Partly Subsidized","$0",$F119="Master Lease","$1500",$F119="ILF (Admin Only)","$0")),"")</f>
        <v/>
      </c>
      <c r="N119" s="50" t="str" cm="1">
        <f t="array" ref="N119">IFERROR(_xlfn.IFS($B119="SUD-OP","$300",$F119="Whole","$0",$F119="Partial","$300",$F119="Whole","$300",$F119="Partial (Additional to First Residence in Month)","$0",$F119="Subsidized/Partly Subsidized","$300",$F119="Master Lease","$0",$F119="ILF (Admin Only)","$300"),"")</f>
        <v/>
      </c>
      <c r="O119" s="71" t="str" cm="1">
        <f t="array" ref="O119">IFERROR(_xlfn.IFS($B119="SUD-OP",($N119+0),$B119&lt;&gt;"SUD-OP",IFERROR(_xlfn.IFS($F119="Partial",($L119*$M119)+$N119,$F119="Whole",($M119+$N119),$F119="Partial (Additional to First Residence in Month)",$L119*$M119,$F119="Subsidized/Partly Subsidized",($N119+0),$F119="Master Lease",($M119+$N119),$F119="ILF (Admin Only)",(N119+0)),"")),"")</f>
        <v/>
      </c>
      <c r="P119" s="65" t="str">
        <f t="shared" si="3"/>
        <v/>
      </c>
      <c r="Q119" s="68"/>
      <c r="R119" s="20"/>
      <c r="S119" s="20"/>
      <c r="T119" s="20"/>
      <c r="U119" s="20"/>
      <c r="V119" s="77" t="str" cm="1">
        <f t="array" ref="V119">IFERROR(_xlfn.IFS(U119&gt;0,ROUND((U119/40),0)),"")</f>
        <v/>
      </c>
      <c r="W119" s="46"/>
      <c r="X119" s="20"/>
      <c r="Y119" s="20"/>
      <c r="Z119" s="20"/>
      <c r="AA119" s="20"/>
      <c r="AB119" s="20"/>
      <c r="AC119" s="41"/>
      <c r="AD119" s="41"/>
      <c r="AE119" s="20"/>
      <c r="AF119" s="20"/>
    </row>
    <row r="120" spans="1:32" ht="18.75" x14ac:dyDescent="0.3">
      <c r="A120" s="16"/>
      <c r="B120" s="16"/>
      <c r="C120" s="11"/>
      <c r="D120" s="11"/>
      <c r="E120" s="60"/>
      <c r="F120" s="20"/>
      <c r="G120" s="22"/>
      <c r="H120" s="22"/>
      <c r="I120" s="54" t="str" cm="1">
        <f t="array" ref="I120">IFERROR(_xlfn.IFS(F120="Partial",(H120-G120)+1,F120="Partial (Additional to first residence in month)",(H120-G120)+1),"")</f>
        <v/>
      </c>
      <c r="J120" s="74"/>
      <c r="K120" s="62" t="str" cm="1">
        <f t="array" ref="K120">IFERROR(_xlfn.IFS(AND($J120&gt;=1,$J120&lt;20),1,$F120="Partial",ROUND((J120/40),0),$F120="Whole","",$F120="Partial (Additional to First Residence in Month)",ROUND(($J120/40),0),$F120="Subsidized/Partly Subsidized","",$F120="Master Lease","",$F120="ILF (Admin Only)",""),"")</f>
        <v/>
      </c>
      <c r="L120" s="54" t="str" cm="1">
        <f t="array" ref="L120">IFERROR(_xlfn.IFS(F120="Partial",I120*K120,F120="Whole","",F120="Partial (Additional to First Residence in Month)",I120*K120,F120="Subsidized/Partly Subsidized","",F120="Master Lease","",F120="ILF (Admin Only)",""),"")</f>
        <v/>
      </c>
      <c r="M120" s="50" t="str" cm="1">
        <f t="array" ref="M120">IFERROR((_xlfn.IFS($B120="SUD-OP","$0",$F120="Partial","$40",$F120="Partial (Additional to First Residence in Month)","$40",$F120="Whole","$1500",$F120="Subsidized/Partly Subsidized","$0",$F120="Master Lease","$1500",$F120="ILF (Admin Only)","$0")),"")</f>
        <v/>
      </c>
      <c r="N120" s="50" t="str" cm="1">
        <f t="array" ref="N120">IFERROR(_xlfn.IFS($B120="SUD-OP","$300",$F120="Whole","$0",$F120="Partial","$300",$F120="Whole","$300",$F120="Partial (Additional to First Residence in Month)","$0",$F120="Subsidized/Partly Subsidized","$300",$F120="Master Lease","$0",$F120="ILF (Admin Only)","$300"),"")</f>
        <v/>
      </c>
      <c r="O120" s="71" t="str" cm="1">
        <f t="array" ref="O120">IFERROR(_xlfn.IFS($B120="SUD-OP",($N120+0),$B120&lt;&gt;"SUD-OP",IFERROR(_xlfn.IFS($F120="Partial",($L120*$M120)+$N120,$F120="Whole",($M120+$N120),$F120="Partial (Additional to First Residence in Month)",$L120*$M120,$F120="Subsidized/Partly Subsidized",($N120+0),$F120="Master Lease",($M120+$N120),$F120="ILF (Admin Only)",(N120+0)),"")),"")</f>
        <v/>
      </c>
      <c r="P120" s="65" t="str">
        <f t="shared" si="3"/>
        <v/>
      </c>
      <c r="Q120" s="68"/>
      <c r="R120" s="20"/>
      <c r="S120" s="20"/>
      <c r="T120" s="20"/>
      <c r="U120" s="20"/>
      <c r="V120" s="77" t="str" cm="1">
        <f t="array" ref="V120">IFERROR(_xlfn.IFS(U120&gt;0,ROUND((U120/40),0)),"")</f>
        <v/>
      </c>
      <c r="W120" s="46"/>
      <c r="X120" s="20"/>
      <c r="Y120" s="20"/>
      <c r="Z120" s="20"/>
      <c r="AA120" s="20"/>
      <c r="AB120" s="20"/>
      <c r="AC120" s="41"/>
      <c r="AD120" s="41"/>
      <c r="AE120" s="20"/>
      <c r="AF120" s="20"/>
    </row>
    <row r="121" spans="1:32" ht="18.75" x14ac:dyDescent="0.3">
      <c r="A121" s="16"/>
      <c r="B121" s="16"/>
      <c r="C121" s="11"/>
      <c r="D121" s="11"/>
      <c r="E121" s="60"/>
      <c r="F121" s="20"/>
      <c r="G121" s="22"/>
      <c r="H121" s="22"/>
      <c r="I121" s="54" t="str" cm="1">
        <f t="array" ref="I121">IFERROR(_xlfn.IFS(F121="Partial",(H121-G121)+1,F121="Partial (Additional to first residence in month)",(H121-G121)+1),"")</f>
        <v/>
      </c>
      <c r="J121" s="74"/>
      <c r="K121" s="62" t="str" cm="1">
        <f t="array" ref="K121">IFERROR(_xlfn.IFS(AND($J121&gt;=1,$J121&lt;20),1,$F121="Partial",ROUND((J121/40),0),$F121="Whole","",$F121="Partial (Additional to First Residence in Month)",ROUND(($J121/40),0),$F121="Subsidized/Partly Subsidized","",$F121="Master Lease","",$F121="ILF (Admin Only)",""),"")</f>
        <v/>
      </c>
      <c r="L121" s="54" t="str" cm="1">
        <f t="array" ref="L121">IFERROR(_xlfn.IFS(F121="Partial",I121*K121,F121="Whole","",F121="Partial (Additional to First Residence in Month)",I121*K121,F121="Subsidized/Partly Subsidized","",F121="Master Lease","",F121="ILF (Admin Only)",""),"")</f>
        <v/>
      </c>
      <c r="M121" s="50" t="str" cm="1">
        <f t="array" ref="M121">IFERROR((_xlfn.IFS($B121="SUD-OP","$0",$F121="Partial","$40",$F121="Partial (Additional to First Residence in Month)","$40",$F121="Whole","$1500",$F121="Subsidized/Partly Subsidized","$0",$F121="Master Lease","$1500",$F121="ILF (Admin Only)","$0")),"")</f>
        <v/>
      </c>
      <c r="N121" s="50" t="str" cm="1">
        <f t="array" ref="N121">IFERROR(_xlfn.IFS($B121="SUD-OP","$300",$F121="Whole","$0",$F121="Partial","$300",$F121="Whole","$300",$F121="Partial (Additional to First Residence in Month)","$0",$F121="Subsidized/Partly Subsidized","$300",$F121="Master Lease","$0",$F121="ILF (Admin Only)","$300"),"")</f>
        <v/>
      </c>
      <c r="O121" s="71" t="str" cm="1">
        <f t="array" ref="O121">IFERROR(_xlfn.IFS($B121="SUD-OP",($N121+0),$B121&lt;&gt;"SUD-OP",IFERROR(_xlfn.IFS($F121="Partial",($L121*$M121)+$N121,$F121="Whole",($M121+$N121),$F121="Partial (Additional to First Residence in Month)",$L121*$M121,$F121="Subsidized/Partly Subsidized",($N121+0),$F121="Master Lease",($M121+$N121),$F121="ILF (Admin Only)",(N121+0)),"")),"")</f>
        <v/>
      </c>
      <c r="P121" s="65" t="str">
        <f t="shared" si="3"/>
        <v/>
      </c>
      <c r="Q121" s="68"/>
      <c r="R121" s="20"/>
      <c r="S121" s="20"/>
      <c r="T121" s="20"/>
      <c r="U121" s="20"/>
      <c r="V121" s="77" t="str" cm="1">
        <f t="array" ref="V121">IFERROR(_xlfn.IFS(U121&gt;0,ROUND((U121/40),0)),"")</f>
        <v/>
      </c>
      <c r="W121" s="46"/>
      <c r="X121" s="20"/>
      <c r="Y121" s="20"/>
      <c r="Z121" s="20"/>
      <c r="AA121" s="20"/>
      <c r="AB121" s="20"/>
      <c r="AC121" s="41"/>
      <c r="AD121" s="41"/>
      <c r="AE121" s="20"/>
      <c r="AF121" s="20"/>
    </row>
    <row r="122" spans="1:32" ht="18.75" x14ac:dyDescent="0.3">
      <c r="A122" s="16"/>
      <c r="B122" s="16"/>
      <c r="C122" s="11"/>
      <c r="D122" s="11"/>
      <c r="E122" s="60"/>
      <c r="F122" s="20"/>
      <c r="G122" s="22"/>
      <c r="H122" s="22"/>
      <c r="I122" s="54" t="str" cm="1">
        <f t="array" ref="I122">IFERROR(_xlfn.IFS(F122="Partial",(H122-G122)+1,F122="Partial (Additional to first residence in month)",(H122-G122)+1),"")</f>
        <v/>
      </c>
      <c r="J122" s="74"/>
      <c r="K122" s="62" t="str" cm="1">
        <f t="array" ref="K122">IFERROR(_xlfn.IFS(AND($J122&gt;=1,$J122&lt;20),1,$F122="Partial",ROUND((J122/40),0),$F122="Whole","",$F122="Partial (Additional to First Residence in Month)",ROUND(($J122/40),0),$F122="Subsidized/Partly Subsidized","",$F122="Master Lease","",$F122="ILF (Admin Only)",""),"")</f>
        <v/>
      </c>
      <c r="L122" s="54" t="str" cm="1">
        <f t="array" ref="L122">IFERROR(_xlfn.IFS(F122="Partial",I122*K122,F122="Whole","",F122="Partial (Additional to First Residence in Month)",I122*K122,F122="Subsidized/Partly Subsidized","",F122="Master Lease","",F122="ILF (Admin Only)",""),"")</f>
        <v/>
      </c>
      <c r="M122" s="50" t="str" cm="1">
        <f t="array" ref="M122">IFERROR((_xlfn.IFS($B122="SUD-OP","$0",$F122="Partial","$40",$F122="Partial (Additional to First Residence in Month)","$40",$F122="Whole","$1500",$F122="Subsidized/Partly Subsidized","$0",$F122="Master Lease","$1500",$F122="ILF (Admin Only)","$0")),"")</f>
        <v/>
      </c>
      <c r="N122" s="50" t="str" cm="1">
        <f t="array" ref="N122">IFERROR(_xlfn.IFS($B122="SUD-OP","$300",$F122="Whole","$0",$F122="Partial","$300",$F122="Whole","$300",$F122="Partial (Additional to First Residence in Month)","$0",$F122="Subsidized/Partly Subsidized","$300",$F122="Master Lease","$0",$F122="ILF (Admin Only)","$300"),"")</f>
        <v/>
      </c>
      <c r="O122" s="71" t="str" cm="1">
        <f t="array" ref="O122">IFERROR(_xlfn.IFS($B122="SUD-OP",($N122+0),$B122&lt;&gt;"SUD-OP",IFERROR(_xlfn.IFS($F122="Partial",($L122*$M122)+$N122,$F122="Whole",($M122+$N122),$F122="Partial (Additional to First Residence in Month)",$L122*$M122,$F122="Subsidized/Partly Subsidized",($N122+0),$F122="Master Lease",($M122+$N122),$F122="ILF (Admin Only)",(N122+0)),"")),"")</f>
        <v/>
      </c>
      <c r="P122" s="65" t="str">
        <f t="shared" si="3"/>
        <v/>
      </c>
      <c r="Q122" s="68"/>
      <c r="R122" s="20"/>
      <c r="S122" s="20"/>
      <c r="T122" s="20"/>
      <c r="U122" s="20"/>
      <c r="V122" s="77" t="str" cm="1">
        <f t="array" ref="V122">IFERROR(_xlfn.IFS(U122&gt;0,ROUND((U122/40),0)),"")</f>
        <v/>
      </c>
      <c r="W122" s="46"/>
      <c r="X122" s="20"/>
      <c r="Y122" s="20"/>
      <c r="Z122" s="20"/>
      <c r="AA122" s="20"/>
      <c r="AB122" s="20"/>
      <c r="AC122" s="41"/>
      <c r="AD122" s="41"/>
      <c r="AE122" s="20"/>
      <c r="AF122" s="20"/>
    </row>
    <row r="123" spans="1:32" ht="18.75" x14ac:dyDescent="0.3">
      <c r="A123" s="16"/>
      <c r="B123" s="16"/>
      <c r="C123" s="11"/>
      <c r="D123" s="11"/>
      <c r="E123" s="60"/>
      <c r="F123" s="20"/>
      <c r="G123" s="22"/>
      <c r="H123" s="22"/>
      <c r="I123" s="54" t="str" cm="1">
        <f t="array" ref="I123">IFERROR(_xlfn.IFS(F123="Partial",(H123-G123)+1,F123="Partial (Additional to first residence in month)",(H123-G123)+1),"")</f>
        <v/>
      </c>
      <c r="J123" s="74"/>
      <c r="K123" s="62" t="str" cm="1">
        <f t="array" ref="K123">IFERROR(_xlfn.IFS(AND($J123&gt;=1,$J123&lt;20),1,$F123="Partial",ROUND((J123/40),0),$F123="Whole","",$F123="Partial (Additional to First Residence in Month)",ROUND(($J123/40),0),$F123="Subsidized/Partly Subsidized","",$F123="Master Lease","",$F123="ILF (Admin Only)",""),"")</f>
        <v/>
      </c>
      <c r="L123" s="54" t="str" cm="1">
        <f t="array" ref="L123">IFERROR(_xlfn.IFS(F123="Partial",I123*K123,F123="Whole","",F123="Partial (Additional to First Residence in Month)",I123*K123,F123="Subsidized/Partly Subsidized","",F123="Master Lease","",F123="ILF (Admin Only)",""),"")</f>
        <v/>
      </c>
      <c r="M123" s="50" t="str" cm="1">
        <f t="array" ref="M123">IFERROR((_xlfn.IFS($B123="SUD-OP","$0",$F123="Partial","$40",$F123="Partial (Additional to First Residence in Month)","$40",$F123="Whole","$1500",$F123="Subsidized/Partly Subsidized","$0",$F123="Master Lease","$1500",$F123="ILF (Admin Only)","$0")),"")</f>
        <v/>
      </c>
      <c r="N123" s="50" t="str" cm="1">
        <f t="array" ref="N123">IFERROR(_xlfn.IFS($B123="SUD-OP","$300",$F123="Whole","$0",$F123="Partial","$300",$F123="Whole","$300",$F123="Partial (Additional to First Residence in Month)","$0",$F123="Subsidized/Partly Subsidized","$300",$F123="Master Lease","$0",$F123="ILF (Admin Only)","$300"),"")</f>
        <v/>
      </c>
      <c r="O123" s="71" t="str" cm="1">
        <f t="array" ref="O123">IFERROR(_xlfn.IFS($B123="SUD-OP",($N123+0),$B123&lt;&gt;"SUD-OP",IFERROR(_xlfn.IFS($F123="Partial",($L123*$M123)+$N123,$F123="Whole",($M123+$N123),$F123="Partial (Additional to First Residence in Month)",$L123*$M123,$F123="Subsidized/Partly Subsidized",($N123+0),$F123="Master Lease",($M123+$N123),$F123="ILF (Admin Only)",(N123+0)),"")),"")</f>
        <v/>
      </c>
      <c r="P123" s="65" t="str">
        <f t="shared" si="3"/>
        <v/>
      </c>
      <c r="Q123" s="68"/>
      <c r="R123" s="20"/>
      <c r="S123" s="20"/>
      <c r="T123" s="20"/>
      <c r="U123" s="20"/>
      <c r="V123" s="77" t="str" cm="1">
        <f t="array" ref="V123">IFERROR(_xlfn.IFS(U123&gt;0,ROUND((U123/40),0)),"")</f>
        <v/>
      </c>
      <c r="W123" s="46"/>
      <c r="X123" s="20"/>
      <c r="Y123" s="20"/>
      <c r="Z123" s="20"/>
      <c r="AA123" s="20"/>
      <c r="AB123" s="20"/>
      <c r="AC123" s="41"/>
      <c r="AD123" s="41"/>
      <c r="AE123" s="20"/>
      <c r="AF123" s="20"/>
    </row>
    <row r="124" spans="1:32" ht="18.75" x14ac:dyDescent="0.3">
      <c r="A124" s="16"/>
      <c r="B124" s="16"/>
      <c r="C124" s="11"/>
      <c r="D124" s="11"/>
      <c r="E124" s="60"/>
      <c r="F124" s="20"/>
      <c r="G124" s="22"/>
      <c r="H124" s="22"/>
      <c r="I124" s="54" t="str" cm="1">
        <f t="array" ref="I124">IFERROR(_xlfn.IFS(F124="Partial",(H124-G124)+1,F124="Partial (Additional to first residence in month)",(H124-G124)+1),"")</f>
        <v/>
      </c>
      <c r="J124" s="74"/>
      <c r="K124" s="62" t="str" cm="1">
        <f t="array" ref="K124">IFERROR(_xlfn.IFS(AND($J124&gt;=1,$J124&lt;20),1,$F124="Partial",ROUND((J124/40),0),$F124="Whole","",$F124="Partial (Additional to First Residence in Month)",ROUND(($J124/40),0),$F124="Subsidized/Partly Subsidized","",$F124="Master Lease","",$F124="ILF (Admin Only)",""),"")</f>
        <v/>
      </c>
      <c r="L124" s="54" t="str" cm="1">
        <f t="array" ref="L124">IFERROR(_xlfn.IFS(F124="Partial",I124*K124,F124="Whole","",F124="Partial (Additional to First Residence in Month)",I124*K124,F124="Subsidized/Partly Subsidized","",F124="Master Lease","",F124="ILF (Admin Only)",""),"")</f>
        <v/>
      </c>
      <c r="M124" s="50" t="str" cm="1">
        <f t="array" ref="M124">IFERROR((_xlfn.IFS($B124="SUD-OP","$0",$F124="Partial","$40",$F124="Partial (Additional to First Residence in Month)","$40",$F124="Whole","$1500",$F124="Subsidized/Partly Subsidized","$0",$F124="Master Lease","$1500",$F124="ILF (Admin Only)","$0")),"")</f>
        <v/>
      </c>
      <c r="N124" s="50" t="str" cm="1">
        <f t="array" ref="N124">IFERROR(_xlfn.IFS($B124="SUD-OP","$300",$F124="Whole","$0",$F124="Partial","$300",$F124="Whole","$300",$F124="Partial (Additional to First Residence in Month)","$0",$F124="Subsidized/Partly Subsidized","$300",$F124="Master Lease","$0",$F124="ILF (Admin Only)","$300"),"")</f>
        <v/>
      </c>
      <c r="O124" s="71" t="str" cm="1">
        <f t="array" ref="O124">IFERROR(_xlfn.IFS($B124="SUD-OP",($N124+0),$B124&lt;&gt;"SUD-OP",IFERROR(_xlfn.IFS($F124="Partial",($L124*$M124)+$N124,$F124="Whole",($M124+$N124),$F124="Partial (Additional to First Residence in Month)",$L124*$M124,$F124="Subsidized/Partly Subsidized",($N124+0),$F124="Master Lease",($M124+$N124),$F124="ILF (Admin Only)",(N124+0)),"")),"")</f>
        <v/>
      </c>
      <c r="P124" s="65" t="str">
        <f t="shared" si="3"/>
        <v/>
      </c>
      <c r="Q124" s="68"/>
      <c r="R124" s="20"/>
      <c r="S124" s="20"/>
      <c r="T124" s="20"/>
      <c r="U124" s="20"/>
      <c r="V124" s="77" t="str" cm="1">
        <f t="array" ref="V124">IFERROR(_xlfn.IFS(U124&gt;0,ROUND((U124/40),0)),"")</f>
        <v/>
      </c>
      <c r="W124" s="46"/>
      <c r="X124" s="20"/>
      <c r="Y124" s="20"/>
      <c r="Z124" s="20"/>
      <c r="AA124" s="20"/>
      <c r="AB124" s="20"/>
      <c r="AC124" s="41"/>
      <c r="AD124" s="41"/>
      <c r="AE124" s="20"/>
      <c r="AF124" s="20"/>
    </row>
    <row r="125" spans="1:32" ht="18.75" x14ac:dyDescent="0.3">
      <c r="A125" s="16"/>
      <c r="B125" s="16"/>
      <c r="C125" s="11"/>
      <c r="D125" s="11"/>
      <c r="E125" s="60"/>
      <c r="F125" s="20"/>
      <c r="G125" s="22"/>
      <c r="H125" s="22"/>
      <c r="I125" s="54" t="str" cm="1">
        <f t="array" ref="I125">IFERROR(_xlfn.IFS(F125="Partial",(H125-G125)+1,F125="Partial (Additional to first residence in month)",(H125-G125)+1),"")</f>
        <v/>
      </c>
      <c r="J125" s="74"/>
      <c r="K125" s="62" t="str" cm="1">
        <f t="array" ref="K125">IFERROR(_xlfn.IFS(AND($J125&gt;=1,$J125&lt;20),1,$F125="Partial",ROUND((J125/40),0),$F125="Whole","",$F125="Partial (Additional to First Residence in Month)",ROUND(($J125/40),0),$F125="Subsidized/Partly Subsidized","",$F125="Master Lease","",$F125="ILF (Admin Only)",""),"")</f>
        <v/>
      </c>
      <c r="L125" s="54" t="str" cm="1">
        <f t="array" ref="L125">IFERROR(_xlfn.IFS(F125="Partial",I125*K125,F125="Whole","",F125="Partial (Additional to First Residence in Month)",I125*K125,F125="Subsidized/Partly Subsidized","",F125="Master Lease","",F125="ILF (Admin Only)",""),"")</f>
        <v/>
      </c>
      <c r="M125" s="50" t="str" cm="1">
        <f t="array" ref="M125">IFERROR((_xlfn.IFS($B125="SUD-OP","$0",$F125="Partial","$40",$F125="Partial (Additional to First Residence in Month)","$40",$F125="Whole","$1500",$F125="Subsidized/Partly Subsidized","$0",$F125="Master Lease","$1500",$F125="ILF (Admin Only)","$0")),"")</f>
        <v/>
      </c>
      <c r="N125" s="50" t="str" cm="1">
        <f t="array" ref="N125">IFERROR(_xlfn.IFS($B125="SUD-OP","$300",$F125="Whole","$0",$F125="Partial","$300",$F125="Whole","$300",$F125="Partial (Additional to First Residence in Month)","$0",$F125="Subsidized/Partly Subsidized","$300",$F125="Master Lease","$0",$F125="ILF (Admin Only)","$300"),"")</f>
        <v/>
      </c>
      <c r="O125" s="71" t="str" cm="1">
        <f t="array" ref="O125">IFERROR(_xlfn.IFS($B125="SUD-OP",($N125+0),$B125&lt;&gt;"SUD-OP",IFERROR(_xlfn.IFS($F125="Partial",($L125*$M125)+$N125,$F125="Whole",($M125+$N125),$F125="Partial (Additional to First Residence in Month)",$L125*$M125,$F125="Subsidized/Partly Subsidized",($N125+0),$F125="Master Lease",($M125+$N125),$F125="ILF (Admin Only)",(N125+0)),"")),"")</f>
        <v/>
      </c>
      <c r="P125" s="65" t="str">
        <f t="shared" si="3"/>
        <v/>
      </c>
      <c r="Q125" s="68"/>
      <c r="R125" s="20"/>
      <c r="S125" s="20"/>
      <c r="T125" s="20"/>
      <c r="U125" s="20"/>
      <c r="V125" s="77" t="str" cm="1">
        <f t="array" ref="V125">IFERROR(_xlfn.IFS(U125&gt;0,ROUND((U125/40),0)),"")</f>
        <v/>
      </c>
      <c r="W125" s="46"/>
      <c r="X125" s="20"/>
      <c r="Y125" s="20"/>
      <c r="Z125" s="20"/>
      <c r="AA125" s="20"/>
      <c r="AB125" s="20"/>
      <c r="AC125" s="41"/>
      <c r="AD125" s="41"/>
      <c r="AE125" s="20"/>
      <c r="AF125" s="20"/>
    </row>
    <row r="126" spans="1:32" ht="18.75" x14ac:dyDescent="0.3">
      <c r="A126" s="16"/>
      <c r="B126" s="16"/>
      <c r="C126" s="11"/>
      <c r="D126" s="11"/>
      <c r="E126" s="60"/>
      <c r="F126" s="20"/>
      <c r="G126" s="22"/>
      <c r="H126" s="22"/>
      <c r="I126" s="54" t="str" cm="1">
        <f t="array" ref="I126">IFERROR(_xlfn.IFS(F126="Partial",(H126-G126)+1,F126="Partial (Additional to first residence in month)",(H126-G126)+1),"")</f>
        <v/>
      </c>
      <c r="J126" s="74"/>
      <c r="K126" s="62" t="str" cm="1">
        <f t="array" ref="K126">IFERROR(_xlfn.IFS(AND($J126&gt;=1,$J126&lt;20),1,$F126="Partial",ROUND((J126/40),0),$F126="Whole","",$F126="Partial (Additional to First Residence in Month)",ROUND(($J126/40),0),$F126="Subsidized/Partly Subsidized","",$F126="Master Lease","",$F126="ILF (Admin Only)",""),"")</f>
        <v/>
      </c>
      <c r="L126" s="54" t="str" cm="1">
        <f t="array" ref="L126">IFERROR(_xlfn.IFS(F126="Partial",I126*K126,F126="Whole","",F126="Partial (Additional to First Residence in Month)",I126*K126,F126="Subsidized/Partly Subsidized","",F126="Master Lease","",F126="ILF (Admin Only)",""),"")</f>
        <v/>
      </c>
      <c r="M126" s="50" t="str" cm="1">
        <f t="array" ref="M126">IFERROR((_xlfn.IFS($B126="SUD-OP","$0",$F126="Partial","$40",$F126="Partial (Additional to First Residence in Month)","$40",$F126="Whole","$1500",$F126="Subsidized/Partly Subsidized","$0",$F126="Master Lease","$1500",$F126="ILF (Admin Only)","$0")),"")</f>
        <v/>
      </c>
      <c r="N126" s="50" t="str" cm="1">
        <f t="array" ref="N126">IFERROR(_xlfn.IFS($B126="SUD-OP","$300",$F126="Whole","$0",$F126="Partial","$300",$F126="Whole","$300",$F126="Partial (Additional to First Residence in Month)","$0",$F126="Subsidized/Partly Subsidized","$300",$F126="Master Lease","$0",$F126="ILF (Admin Only)","$300"),"")</f>
        <v/>
      </c>
      <c r="O126" s="71" t="str" cm="1">
        <f t="array" ref="O126">IFERROR(_xlfn.IFS($B126="SUD-OP",($N126+0),$B126&lt;&gt;"SUD-OP",IFERROR(_xlfn.IFS($F126="Partial",($L126*$M126)+$N126,$F126="Whole",($M126+$N126),$F126="Partial (Additional to First Residence in Month)",$L126*$M126,$F126="Subsidized/Partly Subsidized",($N126+0),$F126="Master Lease",($M126+$N126),$F126="ILF (Admin Only)",(N126+0)),"")),"")</f>
        <v/>
      </c>
      <c r="P126" s="65" t="str">
        <f t="shared" si="3"/>
        <v/>
      </c>
      <c r="Q126" s="68"/>
      <c r="R126" s="20"/>
      <c r="S126" s="20"/>
      <c r="T126" s="20"/>
      <c r="U126" s="20"/>
      <c r="V126" s="77" t="str" cm="1">
        <f t="array" ref="V126">IFERROR(_xlfn.IFS(U126&gt;0,ROUND((U126/40),0)),"")</f>
        <v/>
      </c>
      <c r="W126" s="46"/>
      <c r="X126" s="20"/>
      <c r="Y126" s="20"/>
      <c r="Z126" s="20"/>
      <c r="AA126" s="20"/>
      <c r="AB126" s="20"/>
      <c r="AC126" s="41"/>
      <c r="AD126" s="41"/>
      <c r="AE126" s="20"/>
      <c r="AF126" s="20"/>
    </row>
    <row r="127" spans="1:32" ht="18.75" x14ac:dyDescent="0.3">
      <c r="A127" s="16"/>
      <c r="B127" s="16"/>
      <c r="C127" s="11"/>
      <c r="D127" s="11"/>
      <c r="E127" s="60"/>
      <c r="F127" s="20"/>
      <c r="G127" s="22"/>
      <c r="H127" s="22"/>
      <c r="I127" s="54" t="str" cm="1">
        <f t="array" ref="I127">IFERROR(_xlfn.IFS(F127="Partial",(H127-G127)+1,F127="Partial (Additional to first residence in month)",(H127-G127)+1),"")</f>
        <v/>
      </c>
      <c r="J127" s="74"/>
      <c r="K127" s="62" t="str" cm="1">
        <f t="array" ref="K127">IFERROR(_xlfn.IFS(AND($J127&gt;=1,$J127&lt;20),1,$F127="Partial",ROUND((J127/40),0),$F127="Whole","",$F127="Partial (Additional to First Residence in Month)",ROUND(($J127/40),0),$F127="Subsidized/Partly Subsidized","",$F127="Master Lease","",$F127="ILF (Admin Only)",""),"")</f>
        <v/>
      </c>
      <c r="L127" s="54" t="str" cm="1">
        <f t="array" ref="L127">IFERROR(_xlfn.IFS(F127="Partial",I127*K127,F127="Whole","",F127="Partial (Additional to First Residence in Month)",I127*K127,F127="Subsidized/Partly Subsidized","",F127="Master Lease","",F127="ILF (Admin Only)",""),"")</f>
        <v/>
      </c>
      <c r="M127" s="50" t="str" cm="1">
        <f t="array" ref="M127">IFERROR((_xlfn.IFS($B127="SUD-OP","$0",$F127="Partial","$40",$F127="Partial (Additional to First Residence in Month)","$40",$F127="Whole","$1500",$F127="Subsidized/Partly Subsidized","$0",$F127="Master Lease","$1500",$F127="ILF (Admin Only)","$0")),"")</f>
        <v/>
      </c>
      <c r="N127" s="50" t="str" cm="1">
        <f t="array" ref="N127">IFERROR(_xlfn.IFS($B127="SUD-OP","$300",$F127="Whole","$0",$F127="Partial","$300",$F127="Whole","$300",$F127="Partial (Additional to First Residence in Month)","$0",$F127="Subsidized/Partly Subsidized","$300",$F127="Master Lease","$0",$F127="ILF (Admin Only)","$300"),"")</f>
        <v/>
      </c>
      <c r="O127" s="71" t="str" cm="1">
        <f t="array" ref="O127">IFERROR(_xlfn.IFS($B127="SUD-OP",($N127+0),$B127&lt;&gt;"SUD-OP",IFERROR(_xlfn.IFS($F127="Partial",($L127*$M127)+$N127,$F127="Whole",($M127+$N127),$F127="Partial (Additional to First Residence in Month)",$L127*$M127,$F127="Subsidized/Partly Subsidized",($N127+0),$F127="Master Lease",($M127+$N127),$F127="ILF (Admin Only)",(N127+0)),"")),"")</f>
        <v/>
      </c>
      <c r="P127" s="65" t="str">
        <f t="shared" si="3"/>
        <v/>
      </c>
      <c r="Q127" s="68"/>
      <c r="R127" s="20"/>
      <c r="S127" s="20"/>
      <c r="T127" s="20"/>
      <c r="U127" s="20"/>
      <c r="V127" s="77" t="str" cm="1">
        <f t="array" ref="V127">IFERROR(_xlfn.IFS(U127&gt;0,ROUND((U127/40),0)),"")</f>
        <v/>
      </c>
      <c r="W127" s="46"/>
      <c r="X127" s="20"/>
      <c r="Y127" s="20"/>
      <c r="Z127" s="20"/>
      <c r="AA127" s="20"/>
      <c r="AB127" s="20"/>
      <c r="AC127" s="41"/>
      <c r="AD127" s="41"/>
      <c r="AE127" s="20"/>
      <c r="AF127" s="20"/>
    </row>
    <row r="128" spans="1:32" ht="18.75" x14ac:dyDescent="0.3">
      <c r="A128" s="16"/>
      <c r="B128" s="16"/>
      <c r="C128" s="11"/>
      <c r="D128" s="11"/>
      <c r="E128" s="60"/>
      <c r="F128" s="20"/>
      <c r="G128" s="22"/>
      <c r="H128" s="22"/>
      <c r="I128" s="54" t="str" cm="1">
        <f t="array" ref="I128">IFERROR(_xlfn.IFS(F128="Partial",(H128-G128)+1,F128="Partial (Additional to first residence in month)",(H128-G128)+1),"")</f>
        <v/>
      </c>
      <c r="J128" s="74"/>
      <c r="K128" s="62" t="str" cm="1">
        <f t="array" ref="K128">IFERROR(_xlfn.IFS(AND($J128&gt;=1,$J128&lt;20),1,$F128="Partial",ROUND((J128/40),0),$F128="Whole","",$F128="Partial (Additional to First Residence in Month)",ROUND(($J128/40),0),$F128="Subsidized/Partly Subsidized","",$F128="Master Lease","",$F128="ILF (Admin Only)",""),"")</f>
        <v/>
      </c>
      <c r="L128" s="54" t="str" cm="1">
        <f t="array" ref="L128">IFERROR(_xlfn.IFS(F128="Partial",I128*K128,F128="Whole","",F128="Partial (Additional to First Residence in Month)",I128*K128,F128="Subsidized/Partly Subsidized","",F128="Master Lease","",F128="ILF (Admin Only)",""),"")</f>
        <v/>
      </c>
      <c r="M128" s="50" t="str" cm="1">
        <f t="array" ref="M128">IFERROR((_xlfn.IFS($B128="SUD-OP","$0",$F128="Partial","$40",$F128="Partial (Additional to First Residence in Month)","$40",$F128="Whole","$1500",$F128="Subsidized/Partly Subsidized","$0",$F128="Master Lease","$1500",$F128="ILF (Admin Only)","$0")),"")</f>
        <v/>
      </c>
      <c r="N128" s="50" t="str" cm="1">
        <f t="array" ref="N128">IFERROR(_xlfn.IFS($B128="SUD-OP","$300",$F128="Whole","$0",$F128="Partial","$300",$F128="Whole","$300",$F128="Partial (Additional to First Residence in Month)","$0",$F128="Subsidized/Partly Subsidized","$300",$F128="Master Lease","$0",$F128="ILF (Admin Only)","$300"),"")</f>
        <v/>
      </c>
      <c r="O128" s="71" t="str" cm="1">
        <f t="array" ref="O128">IFERROR(_xlfn.IFS($B128="SUD-OP",($N128+0),$B128&lt;&gt;"SUD-OP",IFERROR(_xlfn.IFS($F128="Partial",($L128*$M128)+$N128,$F128="Whole",($M128+$N128),$F128="Partial (Additional to First Residence in Month)",$L128*$M128,$F128="Subsidized/Partly Subsidized",($N128+0),$F128="Master Lease",($M128+$N128),$F128="ILF (Admin Only)",(N128+0)),"")),"")</f>
        <v/>
      </c>
      <c r="P128" s="65" t="str">
        <f t="shared" si="3"/>
        <v/>
      </c>
      <c r="Q128" s="68"/>
      <c r="R128" s="20"/>
      <c r="S128" s="20"/>
      <c r="T128" s="20"/>
      <c r="U128" s="20"/>
      <c r="V128" s="77" t="str" cm="1">
        <f t="array" ref="V128">IFERROR(_xlfn.IFS(U128&gt;0,ROUND((U128/40),0)),"")</f>
        <v/>
      </c>
      <c r="W128" s="46"/>
      <c r="X128" s="20"/>
      <c r="Y128" s="20"/>
      <c r="Z128" s="20"/>
      <c r="AA128" s="20"/>
      <c r="AB128" s="20"/>
      <c r="AC128" s="41"/>
      <c r="AD128" s="41"/>
      <c r="AE128" s="20"/>
      <c r="AF128" s="20"/>
    </row>
    <row r="129" spans="1:32" ht="18.75" x14ac:dyDescent="0.3">
      <c r="A129" s="16"/>
      <c r="B129" s="16"/>
      <c r="C129" s="11"/>
      <c r="D129" s="11"/>
      <c r="E129" s="60"/>
      <c r="F129" s="20"/>
      <c r="G129" s="22"/>
      <c r="H129" s="22"/>
      <c r="I129" s="54" t="str" cm="1">
        <f t="array" ref="I129">IFERROR(_xlfn.IFS(F129="Partial",(H129-G129)+1,F129="Partial (Additional to first residence in month)",(H129-G129)+1),"")</f>
        <v/>
      </c>
      <c r="J129" s="74"/>
      <c r="K129" s="62" t="str" cm="1">
        <f t="array" ref="K129">IFERROR(_xlfn.IFS(AND($J129&gt;=1,$J129&lt;20),1,$F129="Partial",ROUND((J129/40),0),$F129="Whole","",$F129="Partial (Additional to First Residence in Month)",ROUND(($J129/40),0),$F129="Subsidized/Partly Subsidized","",$F129="Master Lease","",$F129="ILF (Admin Only)",""),"")</f>
        <v/>
      </c>
      <c r="L129" s="54" t="str" cm="1">
        <f t="array" ref="L129">IFERROR(_xlfn.IFS(F129="Partial",I129*K129,F129="Whole","",F129="Partial (Additional to First Residence in Month)",I129*K129,F129="Subsidized/Partly Subsidized","",F129="Master Lease","",F129="ILF (Admin Only)",""),"")</f>
        <v/>
      </c>
      <c r="M129" s="50" t="str" cm="1">
        <f t="array" ref="M129">IFERROR((_xlfn.IFS($B129="SUD-OP","$0",$F129="Partial","$40",$F129="Partial (Additional to First Residence in Month)","$40",$F129="Whole","$1500",$F129="Subsidized/Partly Subsidized","$0",$F129="Master Lease","$1500",$F129="ILF (Admin Only)","$0")),"")</f>
        <v/>
      </c>
      <c r="N129" s="50" t="str" cm="1">
        <f t="array" ref="N129">IFERROR(_xlfn.IFS($B129="SUD-OP","$300",$F129="Whole","$0",$F129="Partial","$300",$F129="Whole","$300",$F129="Partial (Additional to First Residence in Month)","$0",$F129="Subsidized/Partly Subsidized","$300",$F129="Master Lease","$0",$F129="ILF (Admin Only)","$300"),"")</f>
        <v/>
      </c>
      <c r="O129" s="71" t="str" cm="1">
        <f t="array" ref="O129">IFERROR(_xlfn.IFS($B129="SUD-OP",($N129+0),$B129&lt;&gt;"SUD-OP",IFERROR(_xlfn.IFS($F129="Partial",($L129*$M129)+$N129,$F129="Whole",($M129+$N129),$F129="Partial (Additional to First Residence in Month)",$L129*$M129,$F129="Subsidized/Partly Subsidized",($N129+0),$F129="Master Lease",($M129+$N129),$F129="ILF (Admin Only)",(N129+0)),"")),"")</f>
        <v/>
      </c>
      <c r="P129" s="65" t="str">
        <f t="shared" si="3"/>
        <v/>
      </c>
      <c r="Q129" s="68"/>
      <c r="R129" s="20"/>
      <c r="S129" s="20"/>
      <c r="T129" s="20"/>
      <c r="U129" s="20"/>
      <c r="V129" s="77" t="str" cm="1">
        <f t="array" ref="V129">IFERROR(_xlfn.IFS(U129&gt;0,ROUND((U129/40),0)),"")</f>
        <v/>
      </c>
      <c r="W129" s="46"/>
      <c r="X129" s="20"/>
      <c r="Y129" s="20"/>
      <c r="Z129" s="20"/>
      <c r="AA129" s="20"/>
      <c r="AB129" s="20"/>
      <c r="AC129" s="41"/>
      <c r="AD129" s="41"/>
      <c r="AE129" s="20"/>
      <c r="AF129" s="20"/>
    </row>
    <row r="130" spans="1:32" ht="18.75" x14ac:dyDescent="0.3">
      <c r="A130" s="16"/>
      <c r="B130" s="16"/>
      <c r="C130" s="11"/>
      <c r="D130" s="11"/>
      <c r="E130" s="60"/>
      <c r="F130" s="20"/>
      <c r="G130" s="22"/>
      <c r="H130" s="22"/>
      <c r="I130" s="54" t="str" cm="1">
        <f t="array" ref="I130">IFERROR(_xlfn.IFS(F130="Partial",(H130-G130)+1,F130="Partial (Additional to first residence in month)",(H130-G130)+1),"")</f>
        <v/>
      </c>
      <c r="J130" s="74"/>
      <c r="K130" s="62" t="str" cm="1">
        <f t="array" ref="K130">IFERROR(_xlfn.IFS(AND($J130&gt;=1,$J130&lt;20),1,$F130="Partial",ROUND((J130/40),0),$F130="Whole","",$F130="Partial (Additional to First Residence in Month)",ROUND(($J130/40),0),$F130="Subsidized/Partly Subsidized","",$F130="Master Lease","",$F130="ILF (Admin Only)",""),"")</f>
        <v/>
      </c>
      <c r="L130" s="54" t="str" cm="1">
        <f t="array" ref="L130">IFERROR(_xlfn.IFS(F130="Partial",I130*K130,F130="Whole","",F130="Partial (Additional to First Residence in Month)",I130*K130,F130="Subsidized/Partly Subsidized","",F130="Master Lease","",F130="ILF (Admin Only)",""),"")</f>
        <v/>
      </c>
      <c r="M130" s="50" t="str" cm="1">
        <f t="array" ref="M130">IFERROR((_xlfn.IFS($B130="SUD-OP","$0",$F130="Partial","$40",$F130="Partial (Additional to First Residence in Month)","$40",$F130="Whole","$1500",$F130="Subsidized/Partly Subsidized","$0",$F130="Master Lease","$1500",$F130="ILF (Admin Only)","$0")),"")</f>
        <v/>
      </c>
      <c r="N130" s="50" t="str" cm="1">
        <f t="array" ref="N130">IFERROR(_xlfn.IFS($B130="SUD-OP","$300",$F130="Whole","$0",$F130="Partial","$300",$F130="Whole","$300",$F130="Partial (Additional to First Residence in Month)","$0",$F130="Subsidized/Partly Subsidized","$300",$F130="Master Lease","$0",$F130="ILF (Admin Only)","$300"),"")</f>
        <v/>
      </c>
      <c r="O130" s="71" t="str" cm="1">
        <f t="array" ref="O130">IFERROR(_xlfn.IFS($B130="SUD-OP",($N130+0),$B130&lt;&gt;"SUD-OP",IFERROR(_xlfn.IFS($F130="Partial",($L130*$M130)+$N130,$F130="Whole",($M130+$N130),$F130="Partial (Additional to First Residence in Month)",$L130*$M130,$F130="Subsidized/Partly Subsidized",($N130+0),$F130="Master Lease",($M130+$N130),$F130="ILF (Admin Only)",(N130+0)),"")),"")</f>
        <v/>
      </c>
      <c r="P130" s="65" t="str">
        <f t="shared" si="3"/>
        <v/>
      </c>
      <c r="Q130" s="68"/>
      <c r="R130" s="20"/>
      <c r="S130" s="20"/>
      <c r="T130" s="20"/>
      <c r="U130" s="20"/>
      <c r="V130" s="77" t="str" cm="1">
        <f t="array" ref="V130">IFERROR(_xlfn.IFS(U130&gt;0,ROUND((U130/40),0)),"")</f>
        <v/>
      </c>
      <c r="W130" s="46"/>
      <c r="X130" s="20"/>
      <c r="Y130" s="20"/>
      <c r="Z130" s="20"/>
      <c r="AA130" s="20"/>
      <c r="AB130" s="20"/>
      <c r="AC130" s="41"/>
      <c r="AD130" s="41"/>
      <c r="AE130" s="20"/>
      <c r="AF130" s="20"/>
    </row>
    <row r="131" spans="1:32" ht="18.75" x14ac:dyDescent="0.3">
      <c r="A131" s="16"/>
      <c r="B131" s="16"/>
      <c r="C131" s="11"/>
      <c r="D131" s="11"/>
      <c r="E131" s="60"/>
      <c r="F131" s="20"/>
      <c r="G131" s="22"/>
      <c r="H131" s="22"/>
      <c r="I131" s="54" t="str" cm="1">
        <f t="array" ref="I131">IFERROR(_xlfn.IFS(F131="Partial",(H131-G131)+1,F131="Partial (Additional to first residence in month)",(H131-G131)+1),"")</f>
        <v/>
      </c>
      <c r="J131" s="74"/>
      <c r="K131" s="62" t="str" cm="1">
        <f t="array" ref="K131">IFERROR(_xlfn.IFS(AND($J131&gt;=1,$J131&lt;20),1,$F131="Partial",ROUND((J131/40),0),$F131="Whole","",$F131="Partial (Additional to First Residence in Month)",ROUND(($J131/40),0),$F131="Subsidized/Partly Subsidized","",$F131="Master Lease","",$F131="ILF (Admin Only)",""),"")</f>
        <v/>
      </c>
      <c r="L131" s="54" t="str" cm="1">
        <f t="array" ref="L131">IFERROR(_xlfn.IFS(F131="Partial",I131*K131,F131="Whole","",F131="Partial (Additional to First Residence in Month)",I131*K131,F131="Subsidized/Partly Subsidized","",F131="Master Lease","",F131="ILF (Admin Only)",""),"")</f>
        <v/>
      </c>
      <c r="M131" s="50" t="str" cm="1">
        <f t="array" ref="M131">IFERROR((_xlfn.IFS($B131="SUD-OP","$0",$F131="Partial","$40",$F131="Partial (Additional to First Residence in Month)","$40",$F131="Whole","$1500",$F131="Subsidized/Partly Subsidized","$0",$F131="Master Lease","$1500",$F131="ILF (Admin Only)","$0")),"")</f>
        <v/>
      </c>
      <c r="N131" s="50" t="str" cm="1">
        <f t="array" ref="N131">IFERROR(_xlfn.IFS($B131="SUD-OP","$300",$F131="Whole","$0",$F131="Partial","$300",$F131="Whole","$300",$F131="Partial (Additional to First Residence in Month)","$0",$F131="Subsidized/Partly Subsidized","$300",$F131="Master Lease","$0",$F131="ILF (Admin Only)","$300"),"")</f>
        <v/>
      </c>
      <c r="O131" s="71" t="str" cm="1">
        <f t="array" ref="O131">IFERROR(_xlfn.IFS($B131="SUD-OP",($N131+0),$B131&lt;&gt;"SUD-OP",IFERROR(_xlfn.IFS($F131="Partial",($L131*$M131)+$N131,$F131="Whole",($M131+$N131),$F131="Partial (Additional to First Residence in Month)",$L131*$M131,$F131="Subsidized/Partly Subsidized",($N131+0),$F131="Master Lease",($M131+$N131),$F131="ILF (Admin Only)",(N131+0)),"")),"")</f>
        <v/>
      </c>
      <c r="P131" s="65" t="str">
        <f t="shared" si="3"/>
        <v/>
      </c>
      <c r="Q131" s="68"/>
      <c r="R131" s="20"/>
      <c r="S131" s="20"/>
      <c r="T131" s="20"/>
      <c r="U131" s="20"/>
      <c r="V131" s="77" t="str" cm="1">
        <f t="array" ref="V131">IFERROR(_xlfn.IFS(U131&gt;0,ROUND((U131/40),0)),"")</f>
        <v/>
      </c>
      <c r="W131" s="46"/>
      <c r="X131" s="20"/>
      <c r="Y131" s="20"/>
      <c r="Z131" s="20"/>
      <c r="AA131" s="20"/>
      <c r="AB131" s="20"/>
      <c r="AC131" s="41"/>
      <c r="AD131" s="41"/>
      <c r="AE131" s="20"/>
      <c r="AF131" s="20"/>
    </row>
    <row r="132" spans="1:32" ht="18.75" x14ac:dyDescent="0.3">
      <c r="A132" s="16"/>
      <c r="B132" s="16"/>
      <c r="C132" s="11"/>
      <c r="D132" s="11"/>
      <c r="E132" s="60"/>
      <c r="F132" s="20"/>
      <c r="G132" s="22"/>
      <c r="H132" s="22"/>
      <c r="I132" s="54" t="str" cm="1">
        <f t="array" ref="I132">IFERROR(_xlfn.IFS(F132="Partial",(H132-G132)+1,F132="Partial (Additional to first residence in month)",(H132-G132)+1),"")</f>
        <v/>
      </c>
      <c r="J132" s="74"/>
      <c r="K132" s="62" t="str" cm="1">
        <f t="array" ref="K132">IFERROR(_xlfn.IFS(AND($J132&gt;=1,$J132&lt;20),1,$F132="Partial",ROUND((J132/40),0),$F132="Whole","",$F132="Partial (Additional to First Residence in Month)",ROUND(($J132/40),0),$F132="Subsidized/Partly Subsidized","",$F132="Master Lease","",$F132="ILF (Admin Only)",""),"")</f>
        <v/>
      </c>
      <c r="L132" s="54" t="str" cm="1">
        <f t="array" ref="L132">IFERROR(_xlfn.IFS(F132="Partial",I132*K132,F132="Whole","",F132="Partial (Additional to First Residence in Month)",I132*K132,F132="Subsidized/Partly Subsidized","",F132="Master Lease","",F132="ILF (Admin Only)",""),"")</f>
        <v/>
      </c>
      <c r="M132" s="50" t="str" cm="1">
        <f t="array" ref="M132">IFERROR((_xlfn.IFS($B132="SUD-OP","$0",$F132="Partial","$40",$F132="Partial (Additional to First Residence in Month)","$40",$F132="Whole","$1500",$F132="Subsidized/Partly Subsidized","$0",$F132="Master Lease","$1500",$F132="ILF (Admin Only)","$0")),"")</f>
        <v/>
      </c>
      <c r="N132" s="50" t="str" cm="1">
        <f t="array" ref="N132">IFERROR(_xlfn.IFS($B132="SUD-OP","$300",$F132="Whole","$0",$F132="Partial","$300",$F132="Whole","$300",$F132="Partial (Additional to First Residence in Month)","$0",$F132="Subsidized/Partly Subsidized","$300",$F132="Master Lease","$0",$F132="ILF (Admin Only)","$300"),"")</f>
        <v/>
      </c>
      <c r="O132" s="71" t="str" cm="1">
        <f t="array" ref="O132">IFERROR(_xlfn.IFS($B132="SUD-OP",($N132+0),$B132&lt;&gt;"SUD-OP",IFERROR(_xlfn.IFS($F132="Partial",($L132*$M132)+$N132,$F132="Whole",($M132+$N132),$F132="Partial (Additional to First Residence in Month)",$L132*$M132,$F132="Subsidized/Partly Subsidized",($N132+0),$F132="Master Lease",($M132+$N132),$F132="ILF (Admin Only)",(N132+0)),"")),"")</f>
        <v/>
      </c>
      <c r="P132" s="65" t="str">
        <f t="shared" ref="P132:P163" si="4">IFERROR(O132-(U132+(W132*300)),"")</f>
        <v/>
      </c>
      <c r="Q132" s="68"/>
      <c r="R132" s="20"/>
      <c r="S132" s="20"/>
      <c r="T132" s="20"/>
      <c r="U132" s="20"/>
      <c r="V132" s="77" t="str" cm="1">
        <f t="array" ref="V132">IFERROR(_xlfn.IFS(U132&gt;0,ROUND((U132/40),0)),"")</f>
        <v/>
      </c>
      <c r="W132" s="46"/>
      <c r="X132" s="20"/>
      <c r="Y132" s="20"/>
      <c r="Z132" s="20"/>
      <c r="AA132" s="20"/>
      <c r="AB132" s="20"/>
      <c r="AC132" s="41"/>
      <c r="AD132" s="41"/>
      <c r="AE132" s="20"/>
      <c r="AF132" s="20"/>
    </row>
    <row r="133" spans="1:32" ht="18.75" x14ac:dyDescent="0.3">
      <c r="A133" s="16"/>
      <c r="B133" s="16"/>
      <c r="C133" s="11"/>
      <c r="D133" s="11"/>
      <c r="E133" s="60"/>
      <c r="F133" s="20"/>
      <c r="G133" s="22"/>
      <c r="H133" s="22"/>
      <c r="I133" s="54" t="str" cm="1">
        <f t="array" ref="I133">IFERROR(_xlfn.IFS(F133="Partial",(H133-G133)+1,F133="Partial (Additional to first residence in month)",(H133-G133)+1),"")</f>
        <v/>
      </c>
      <c r="J133" s="74"/>
      <c r="K133" s="62" t="str" cm="1">
        <f t="array" ref="K133">IFERROR(_xlfn.IFS(AND($J133&gt;=1,$J133&lt;20),1,$F133="Partial",ROUND((J133/40),0),$F133="Whole","",$F133="Partial (Additional to First Residence in Month)",ROUND(($J133/40),0),$F133="Subsidized/Partly Subsidized","",$F133="Master Lease","",$F133="ILF (Admin Only)",""),"")</f>
        <v/>
      </c>
      <c r="L133" s="54" t="str" cm="1">
        <f t="array" ref="L133">IFERROR(_xlfn.IFS(F133="Partial",I133*K133,F133="Whole","",F133="Partial (Additional to First Residence in Month)",I133*K133,F133="Subsidized/Partly Subsidized","",F133="Master Lease","",F133="ILF (Admin Only)",""),"")</f>
        <v/>
      </c>
      <c r="M133" s="50" t="str" cm="1">
        <f t="array" ref="M133">IFERROR((_xlfn.IFS($B133="SUD-OP","$0",$F133="Partial","$40",$F133="Partial (Additional to First Residence in Month)","$40",$F133="Whole","$1500",$F133="Subsidized/Partly Subsidized","$0",$F133="Master Lease","$1500",$F133="ILF (Admin Only)","$0")),"")</f>
        <v/>
      </c>
      <c r="N133" s="50" t="str" cm="1">
        <f t="array" ref="N133">IFERROR(_xlfn.IFS($B133="SUD-OP","$300",$F133="Whole","$0",$F133="Partial","$300",$F133="Whole","$300",$F133="Partial (Additional to First Residence in Month)","$0",$F133="Subsidized/Partly Subsidized","$300",$F133="Master Lease","$0",$F133="ILF (Admin Only)","$300"),"")</f>
        <v/>
      </c>
      <c r="O133" s="71" t="str" cm="1">
        <f t="array" ref="O133">IFERROR(_xlfn.IFS($B133="SUD-OP",($N133+0),$B133&lt;&gt;"SUD-OP",IFERROR(_xlfn.IFS($F133="Partial",($L133*$M133)+$N133,$F133="Whole",($M133+$N133),$F133="Partial (Additional to First Residence in Month)",$L133*$M133,$F133="Subsidized/Partly Subsidized",($N133+0),$F133="Master Lease",($M133+$N133),$F133="ILF (Admin Only)",(N133+0)),"")),"")</f>
        <v/>
      </c>
      <c r="P133" s="65" t="str">
        <f t="shared" si="4"/>
        <v/>
      </c>
      <c r="Q133" s="68"/>
      <c r="R133" s="20"/>
      <c r="S133" s="20"/>
      <c r="T133" s="20"/>
      <c r="U133" s="20"/>
      <c r="V133" s="77" t="str" cm="1">
        <f t="array" ref="V133">IFERROR(_xlfn.IFS(U133&gt;0,ROUND((U133/40),0)),"")</f>
        <v/>
      </c>
      <c r="W133" s="46"/>
      <c r="X133" s="20"/>
      <c r="Y133" s="20"/>
      <c r="Z133" s="20"/>
      <c r="AA133" s="20"/>
      <c r="AB133" s="20"/>
      <c r="AC133" s="41"/>
      <c r="AD133" s="41"/>
      <c r="AE133" s="20"/>
      <c r="AF133" s="20"/>
    </row>
    <row r="134" spans="1:32" ht="18.75" x14ac:dyDescent="0.3">
      <c r="A134" s="16"/>
      <c r="B134" s="16"/>
      <c r="C134" s="11"/>
      <c r="D134" s="11"/>
      <c r="E134" s="60"/>
      <c r="F134" s="20"/>
      <c r="G134" s="22"/>
      <c r="H134" s="22"/>
      <c r="I134" s="54" t="str" cm="1">
        <f t="array" ref="I134">IFERROR(_xlfn.IFS(F134="Partial",(H134-G134)+1,F134="Partial (Additional to first residence in month)",(H134-G134)+1),"")</f>
        <v/>
      </c>
      <c r="J134" s="74"/>
      <c r="K134" s="62" t="str" cm="1">
        <f t="array" ref="K134">IFERROR(_xlfn.IFS(AND($J134&gt;=1,$J134&lt;20),1,$F134="Partial",ROUND((J134/40),0),$F134="Whole","",$F134="Partial (Additional to First Residence in Month)",ROUND(($J134/40),0),$F134="Subsidized/Partly Subsidized","",$F134="Master Lease","",$F134="ILF (Admin Only)",""),"")</f>
        <v/>
      </c>
      <c r="L134" s="54" t="str" cm="1">
        <f t="array" ref="L134">IFERROR(_xlfn.IFS(F134="Partial",I134*K134,F134="Whole","",F134="Partial (Additional to First Residence in Month)",I134*K134,F134="Subsidized/Partly Subsidized","",F134="Master Lease","",F134="ILF (Admin Only)",""),"")</f>
        <v/>
      </c>
      <c r="M134" s="50" t="str" cm="1">
        <f t="array" ref="M134">IFERROR((_xlfn.IFS($B134="SUD-OP","$0",$F134="Partial","$40",$F134="Partial (Additional to First Residence in Month)","$40",$F134="Whole","$1500",$F134="Subsidized/Partly Subsidized","$0",$F134="Master Lease","$1500",$F134="ILF (Admin Only)","$0")),"")</f>
        <v/>
      </c>
      <c r="N134" s="50" t="str" cm="1">
        <f t="array" ref="N134">IFERROR(_xlfn.IFS($B134="SUD-OP","$300",$F134="Whole","$0",$F134="Partial","$300",$F134="Whole","$300",$F134="Partial (Additional to First Residence in Month)","$0",$F134="Subsidized/Partly Subsidized","$300",$F134="Master Lease","$0",$F134="ILF (Admin Only)","$300"),"")</f>
        <v/>
      </c>
      <c r="O134" s="71" t="str" cm="1">
        <f t="array" ref="O134">IFERROR(_xlfn.IFS($B134="SUD-OP",($N134+0),$B134&lt;&gt;"SUD-OP",IFERROR(_xlfn.IFS($F134="Partial",($L134*$M134)+$N134,$F134="Whole",($M134+$N134),$F134="Partial (Additional to First Residence in Month)",$L134*$M134,$F134="Subsidized/Partly Subsidized",($N134+0),$F134="Master Lease",($M134+$N134),$F134="ILF (Admin Only)",(N134+0)),"")),"")</f>
        <v/>
      </c>
      <c r="P134" s="65" t="str">
        <f t="shared" si="4"/>
        <v/>
      </c>
      <c r="Q134" s="68"/>
      <c r="R134" s="20"/>
      <c r="S134" s="20"/>
      <c r="T134" s="20"/>
      <c r="U134" s="20"/>
      <c r="V134" s="77" t="str" cm="1">
        <f t="array" ref="V134">IFERROR(_xlfn.IFS(U134&gt;0,ROUND((U134/40),0)),"")</f>
        <v/>
      </c>
      <c r="W134" s="46"/>
      <c r="X134" s="20"/>
      <c r="Y134" s="20"/>
      <c r="Z134" s="20"/>
      <c r="AA134" s="20"/>
      <c r="AB134" s="20"/>
      <c r="AC134" s="41"/>
      <c r="AD134" s="41"/>
      <c r="AE134" s="20"/>
      <c r="AF134" s="20"/>
    </row>
    <row r="135" spans="1:32" ht="18.75" x14ac:dyDescent="0.3">
      <c r="A135" s="16"/>
      <c r="B135" s="16"/>
      <c r="C135" s="11"/>
      <c r="D135" s="11"/>
      <c r="E135" s="60"/>
      <c r="F135" s="20"/>
      <c r="G135" s="22"/>
      <c r="H135" s="22"/>
      <c r="I135" s="54" t="str" cm="1">
        <f t="array" ref="I135">IFERROR(_xlfn.IFS(F135="Partial",(H135-G135)+1,F135="Partial (Additional to first residence in month)",(H135-G135)+1),"")</f>
        <v/>
      </c>
      <c r="J135" s="74"/>
      <c r="K135" s="62" t="str" cm="1">
        <f t="array" ref="K135">IFERROR(_xlfn.IFS(AND($J135&gt;=1,$J135&lt;20),1,$F135="Partial",ROUND((J135/40),0),$F135="Whole","",$F135="Partial (Additional to First Residence in Month)",ROUND(($J135/40),0),$F135="Subsidized/Partly Subsidized","",$F135="Master Lease","",$F135="ILF (Admin Only)",""),"")</f>
        <v/>
      </c>
      <c r="L135" s="54" t="str" cm="1">
        <f t="array" ref="L135">IFERROR(_xlfn.IFS(F135="Partial",I135*K135,F135="Whole","",F135="Partial (Additional to First Residence in Month)",I135*K135,F135="Subsidized/Partly Subsidized","",F135="Master Lease","",F135="ILF (Admin Only)",""),"")</f>
        <v/>
      </c>
      <c r="M135" s="50" t="str" cm="1">
        <f t="array" ref="M135">IFERROR((_xlfn.IFS($B135="SUD-OP","$0",$F135="Partial","$40",$F135="Partial (Additional to First Residence in Month)","$40",$F135="Whole","$1500",$F135="Subsidized/Partly Subsidized","$0",$F135="Master Lease","$1500",$F135="ILF (Admin Only)","$0")),"")</f>
        <v/>
      </c>
      <c r="N135" s="50" t="str" cm="1">
        <f t="array" ref="N135">IFERROR(_xlfn.IFS($B135="SUD-OP","$300",$F135="Whole","$0",$F135="Partial","$300",$F135="Whole","$300",$F135="Partial (Additional to First Residence in Month)","$0",$F135="Subsidized/Partly Subsidized","$300",$F135="Master Lease","$0",$F135="ILF (Admin Only)","$300"),"")</f>
        <v/>
      </c>
      <c r="O135" s="71" t="str" cm="1">
        <f t="array" ref="O135">IFERROR(_xlfn.IFS($B135="SUD-OP",($N135+0),$B135&lt;&gt;"SUD-OP",IFERROR(_xlfn.IFS($F135="Partial",($L135*$M135)+$N135,$F135="Whole",($M135+$N135),$F135="Partial (Additional to First Residence in Month)",$L135*$M135,$F135="Subsidized/Partly Subsidized",($N135+0),$F135="Master Lease",($M135+$N135),$F135="ILF (Admin Only)",(N135+0)),"")),"")</f>
        <v/>
      </c>
      <c r="P135" s="65" t="str">
        <f t="shared" si="4"/>
        <v/>
      </c>
      <c r="Q135" s="68"/>
      <c r="R135" s="20"/>
      <c r="S135" s="20"/>
      <c r="T135" s="20"/>
      <c r="U135" s="20"/>
      <c r="V135" s="77" t="str" cm="1">
        <f t="array" ref="V135">IFERROR(_xlfn.IFS(U135&gt;0,ROUND((U135/40),0)),"")</f>
        <v/>
      </c>
      <c r="W135" s="46"/>
      <c r="X135" s="20"/>
      <c r="Y135" s="20"/>
      <c r="Z135" s="20"/>
      <c r="AA135" s="20"/>
      <c r="AB135" s="20"/>
      <c r="AC135" s="41"/>
      <c r="AD135" s="41"/>
      <c r="AE135" s="20"/>
      <c r="AF135" s="20"/>
    </row>
    <row r="136" spans="1:32" ht="18.75" x14ac:dyDescent="0.3">
      <c r="A136" s="16"/>
      <c r="B136" s="16"/>
      <c r="C136" s="11"/>
      <c r="D136" s="11"/>
      <c r="E136" s="60"/>
      <c r="F136" s="20"/>
      <c r="G136" s="22"/>
      <c r="H136" s="22"/>
      <c r="I136" s="54" t="str" cm="1">
        <f t="array" ref="I136">IFERROR(_xlfn.IFS(F136="Partial",(H136-G136)+1,F136="Partial (Additional to first residence in month)",(H136-G136)+1),"")</f>
        <v/>
      </c>
      <c r="J136" s="74"/>
      <c r="K136" s="62" t="str" cm="1">
        <f t="array" ref="K136">IFERROR(_xlfn.IFS(AND($J136&gt;=1,$J136&lt;20),1,$F136="Partial",ROUND((J136/40),0),$F136="Whole","",$F136="Partial (Additional to First Residence in Month)",ROUND(($J136/40),0),$F136="Subsidized/Partly Subsidized","",$F136="Master Lease","",$F136="ILF (Admin Only)",""),"")</f>
        <v/>
      </c>
      <c r="L136" s="54" t="str" cm="1">
        <f t="array" ref="L136">IFERROR(_xlfn.IFS(F136="Partial",I136*K136,F136="Whole","",F136="Partial (Additional to First Residence in Month)",I136*K136,F136="Subsidized/Partly Subsidized","",F136="Master Lease","",F136="ILF (Admin Only)",""),"")</f>
        <v/>
      </c>
      <c r="M136" s="50" t="str" cm="1">
        <f t="array" ref="M136">IFERROR((_xlfn.IFS($B136="SUD-OP","$0",$F136="Partial","$40",$F136="Partial (Additional to First Residence in Month)","$40",$F136="Whole","$1500",$F136="Subsidized/Partly Subsidized","$0",$F136="Master Lease","$1500",$F136="ILF (Admin Only)","$0")),"")</f>
        <v/>
      </c>
      <c r="N136" s="50" t="str" cm="1">
        <f t="array" ref="N136">IFERROR(_xlfn.IFS($B136="SUD-OP","$300",$F136="Whole","$0",$F136="Partial","$300",$F136="Whole","$300",$F136="Partial (Additional to First Residence in Month)","$0",$F136="Subsidized/Partly Subsidized","$300",$F136="Master Lease","$0",$F136="ILF (Admin Only)","$300"),"")</f>
        <v/>
      </c>
      <c r="O136" s="71" t="str" cm="1">
        <f t="array" ref="O136">IFERROR(_xlfn.IFS($B136="SUD-OP",($N136+0),$B136&lt;&gt;"SUD-OP",IFERROR(_xlfn.IFS($F136="Partial",($L136*$M136)+$N136,$F136="Whole",($M136+$N136),$F136="Partial (Additional to First Residence in Month)",$L136*$M136,$F136="Subsidized/Partly Subsidized",($N136+0),$F136="Master Lease",($M136+$N136),$F136="ILF (Admin Only)",(N136+0)),"")),"")</f>
        <v/>
      </c>
      <c r="P136" s="65" t="str">
        <f t="shared" si="4"/>
        <v/>
      </c>
      <c r="Q136" s="68"/>
      <c r="R136" s="20"/>
      <c r="S136" s="20"/>
      <c r="T136" s="20"/>
      <c r="U136" s="20"/>
      <c r="V136" s="77" t="str" cm="1">
        <f t="array" ref="V136">IFERROR(_xlfn.IFS(U136&gt;0,ROUND((U136/40),0)),"")</f>
        <v/>
      </c>
      <c r="W136" s="46"/>
      <c r="X136" s="20"/>
      <c r="Y136" s="20"/>
      <c r="Z136" s="20"/>
      <c r="AA136" s="20"/>
      <c r="AB136" s="20"/>
      <c r="AC136" s="41"/>
      <c r="AD136" s="41"/>
      <c r="AE136" s="20"/>
      <c r="AF136" s="20"/>
    </row>
    <row r="137" spans="1:32" ht="18.75" x14ac:dyDescent="0.3">
      <c r="A137" s="16"/>
      <c r="B137" s="16"/>
      <c r="C137" s="11"/>
      <c r="D137" s="11"/>
      <c r="E137" s="60"/>
      <c r="F137" s="20"/>
      <c r="G137" s="22"/>
      <c r="H137" s="22"/>
      <c r="I137" s="54" t="str" cm="1">
        <f t="array" ref="I137">IFERROR(_xlfn.IFS(F137="Partial",(H137-G137)+1,F137="Partial (Additional to first residence in month)",(H137-G137)+1),"")</f>
        <v/>
      </c>
      <c r="J137" s="74"/>
      <c r="K137" s="62" t="str" cm="1">
        <f t="array" ref="K137">IFERROR(_xlfn.IFS(AND($J137&gt;=1,$J137&lt;20),1,$F137="Partial",ROUND((J137/40),0),$F137="Whole","",$F137="Partial (Additional to First Residence in Month)",ROUND(($J137/40),0),$F137="Subsidized/Partly Subsidized","",$F137="Master Lease","",$F137="ILF (Admin Only)",""),"")</f>
        <v/>
      </c>
      <c r="L137" s="54" t="str" cm="1">
        <f t="array" ref="L137">IFERROR(_xlfn.IFS(F137="Partial",I137*K137,F137="Whole","",F137="Partial (Additional to First Residence in Month)",I137*K137,F137="Subsidized/Partly Subsidized","",F137="Master Lease","",F137="ILF (Admin Only)",""),"")</f>
        <v/>
      </c>
      <c r="M137" s="50" t="str" cm="1">
        <f t="array" ref="M137">IFERROR((_xlfn.IFS($B137="SUD-OP","$0",$F137="Partial","$40",$F137="Partial (Additional to First Residence in Month)","$40",$F137="Whole","$1500",$F137="Subsidized/Partly Subsidized","$0",$F137="Master Lease","$1500",$F137="ILF (Admin Only)","$0")),"")</f>
        <v/>
      </c>
      <c r="N137" s="50" t="str" cm="1">
        <f t="array" ref="N137">IFERROR(_xlfn.IFS($B137="SUD-OP","$300",$F137="Whole","$0",$F137="Partial","$300",$F137="Whole","$300",$F137="Partial (Additional to First Residence in Month)","$0",$F137="Subsidized/Partly Subsidized","$300",$F137="Master Lease","$0",$F137="ILF (Admin Only)","$300"),"")</f>
        <v/>
      </c>
      <c r="O137" s="71" t="str" cm="1">
        <f t="array" ref="O137">IFERROR(_xlfn.IFS($B137="SUD-OP",($N137+0),$B137&lt;&gt;"SUD-OP",IFERROR(_xlfn.IFS($F137="Partial",($L137*$M137)+$N137,$F137="Whole",($M137+$N137),$F137="Partial (Additional to First Residence in Month)",$L137*$M137,$F137="Subsidized/Partly Subsidized",($N137+0),$F137="Master Lease",($M137+$N137),$F137="ILF (Admin Only)",(N137+0)),"")),"")</f>
        <v/>
      </c>
      <c r="P137" s="65" t="str">
        <f t="shared" si="4"/>
        <v/>
      </c>
      <c r="Q137" s="68"/>
      <c r="R137" s="20"/>
      <c r="S137" s="20"/>
      <c r="T137" s="20"/>
      <c r="U137" s="20"/>
      <c r="V137" s="77" t="str" cm="1">
        <f t="array" ref="V137">IFERROR(_xlfn.IFS(U137&gt;0,ROUND((U137/40),0)),"")</f>
        <v/>
      </c>
      <c r="W137" s="46"/>
      <c r="X137" s="20"/>
      <c r="Y137" s="20"/>
      <c r="Z137" s="20"/>
      <c r="AA137" s="20"/>
      <c r="AB137" s="20"/>
      <c r="AC137" s="41"/>
      <c r="AD137" s="41"/>
      <c r="AE137" s="20"/>
      <c r="AF137" s="20"/>
    </row>
    <row r="138" spans="1:32" ht="18.75" x14ac:dyDescent="0.3">
      <c r="A138" s="16"/>
      <c r="B138" s="16"/>
      <c r="C138" s="11"/>
      <c r="D138" s="11"/>
      <c r="E138" s="60"/>
      <c r="F138" s="20"/>
      <c r="G138" s="22"/>
      <c r="H138" s="22"/>
      <c r="I138" s="54" t="str" cm="1">
        <f t="array" ref="I138">IFERROR(_xlfn.IFS(F138="Partial",(H138-G138)+1,F138="Partial (Additional to first residence in month)",(H138-G138)+1),"")</f>
        <v/>
      </c>
      <c r="J138" s="74"/>
      <c r="K138" s="62" t="str" cm="1">
        <f t="array" ref="K138">IFERROR(_xlfn.IFS(AND($J138&gt;=1,$J138&lt;20),1,$F138="Partial",ROUND((J138/40),0),$F138="Whole","",$F138="Partial (Additional to First Residence in Month)",ROUND(($J138/40),0),$F138="Subsidized/Partly Subsidized","",$F138="Master Lease","",$F138="ILF (Admin Only)",""),"")</f>
        <v/>
      </c>
      <c r="L138" s="54" t="str" cm="1">
        <f t="array" ref="L138">IFERROR(_xlfn.IFS(F138="Partial",I138*K138,F138="Whole","",F138="Partial (Additional to First Residence in Month)",I138*K138,F138="Subsidized/Partly Subsidized","",F138="Master Lease","",F138="ILF (Admin Only)",""),"")</f>
        <v/>
      </c>
      <c r="M138" s="50" t="str" cm="1">
        <f t="array" ref="M138">IFERROR((_xlfn.IFS($B138="SUD-OP","$0",$F138="Partial","$40",$F138="Partial (Additional to First Residence in Month)","$40",$F138="Whole","$1500",$F138="Subsidized/Partly Subsidized","$0",$F138="Master Lease","$1500",$F138="ILF (Admin Only)","$0")),"")</f>
        <v/>
      </c>
      <c r="N138" s="50" t="str" cm="1">
        <f t="array" ref="N138">IFERROR(_xlfn.IFS($B138="SUD-OP","$300",$F138="Whole","$0",$F138="Partial","$300",$F138="Whole","$300",$F138="Partial (Additional to First Residence in Month)","$0",$F138="Subsidized/Partly Subsidized","$300",$F138="Master Lease","$0",$F138="ILF (Admin Only)","$300"),"")</f>
        <v/>
      </c>
      <c r="O138" s="71" t="str" cm="1">
        <f t="array" ref="O138">IFERROR(_xlfn.IFS($B138="SUD-OP",($N138+0),$B138&lt;&gt;"SUD-OP",IFERROR(_xlfn.IFS($F138="Partial",($L138*$M138)+$N138,$F138="Whole",($M138+$N138),$F138="Partial (Additional to First Residence in Month)",$L138*$M138,$F138="Subsidized/Partly Subsidized",($N138+0),$F138="Master Lease",($M138+$N138),$F138="ILF (Admin Only)",(N138+0)),"")),"")</f>
        <v/>
      </c>
      <c r="P138" s="65" t="str">
        <f t="shared" si="4"/>
        <v/>
      </c>
      <c r="Q138" s="68"/>
      <c r="R138" s="20"/>
      <c r="S138" s="20"/>
      <c r="T138" s="20"/>
      <c r="U138" s="20"/>
      <c r="V138" s="77" t="str" cm="1">
        <f t="array" ref="V138">IFERROR(_xlfn.IFS(U138&gt;0,ROUND((U138/40),0)),"")</f>
        <v/>
      </c>
      <c r="W138" s="46"/>
      <c r="X138" s="20"/>
      <c r="Y138" s="20"/>
      <c r="Z138" s="20"/>
      <c r="AA138" s="20"/>
      <c r="AB138" s="20"/>
      <c r="AC138" s="41"/>
      <c r="AD138" s="41"/>
      <c r="AE138" s="20"/>
      <c r="AF138" s="20"/>
    </row>
    <row r="139" spans="1:32" ht="18.75" x14ac:dyDescent="0.3">
      <c r="A139" s="16"/>
      <c r="B139" s="16"/>
      <c r="C139" s="11"/>
      <c r="D139" s="11"/>
      <c r="E139" s="60"/>
      <c r="F139" s="20"/>
      <c r="G139" s="22"/>
      <c r="H139" s="22"/>
      <c r="I139" s="54" t="str" cm="1">
        <f t="array" ref="I139">IFERROR(_xlfn.IFS(F139="Partial",(H139-G139)+1,F139="Partial (Additional to first residence in month)",(H139-G139)+1),"")</f>
        <v/>
      </c>
      <c r="J139" s="74"/>
      <c r="K139" s="62" t="str" cm="1">
        <f t="array" ref="K139">IFERROR(_xlfn.IFS(AND($J139&gt;=1,$J139&lt;20),1,$F139="Partial",ROUND((J139/40),0),$F139="Whole","",$F139="Partial (Additional to First Residence in Month)",ROUND(($J139/40),0),$F139="Subsidized/Partly Subsidized","",$F139="Master Lease","",$F139="ILF (Admin Only)",""),"")</f>
        <v/>
      </c>
      <c r="L139" s="54" t="str" cm="1">
        <f t="array" ref="L139">IFERROR(_xlfn.IFS(F139="Partial",I139*K139,F139="Whole","",F139="Partial (Additional to First Residence in Month)",I139*K139,F139="Subsidized/Partly Subsidized","",F139="Master Lease","",F139="ILF (Admin Only)",""),"")</f>
        <v/>
      </c>
      <c r="M139" s="50" t="str" cm="1">
        <f t="array" ref="M139">IFERROR((_xlfn.IFS($B139="SUD-OP","$0",$F139="Partial","$40",$F139="Partial (Additional to First Residence in Month)","$40",$F139="Whole","$1500",$F139="Subsidized/Partly Subsidized","$0",$F139="Master Lease","$1500",$F139="ILF (Admin Only)","$0")),"")</f>
        <v/>
      </c>
      <c r="N139" s="50" t="str" cm="1">
        <f t="array" ref="N139">IFERROR(_xlfn.IFS($B139="SUD-OP","$300",$F139="Whole","$0",$F139="Partial","$300",$F139="Whole","$300",$F139="Partial (Additional to First Residence in Month)","$0",$F139="Subsidized/Partly Subsidized","$300",$F139="Master Lease","$0",$F139="ILF (Admin Only)","$300"),"")</f>
        <v/>
      </c>
      <c r="O139" s="71" t="str" cm="1">
        <f t="array" ref="O139">IFERROR(_xlfn.IFS($B139="SUD-OP",($N139+0),$B139&lt;&gt;"SUD-OP",IFERROR(_xlfn.IFS($F139="Partial",($L139*$M139)+$N139,$F139="Whole",($M139+$N139),$F139="Partial (Additional to First Residence in Month)",$L139*$M139,$F139="Subsidized/Partly Subsidized",($N139+0),$F139="Master Lease",($M139+$N139),$F139="ILF (Admin Only)",(N139+0)),"")),"")</f>
        <v/>
      </c>
      <c r="P139" s="65" t="str">
        <f t="shared" si="4"/>
        <v/>
      </c>
      <c r="Q139" s="68"/>
      <c r="R139" s="20"/>
      <c r="S139" s="20"/>
      <c r="T139" s="20"/>
      <c r="U139" s="20"/>
      <c r="V139" s="77" t="str" cm="1">
        <f t="array" ref="V139">IFERROR(_xlfn.IFS(U139&gt;0,ROUND((U139/40),0)),"")</f>
        <v/>
      </c>
      <c r="W139" s="46"/>
      <c r="X139" s="20"/>
      <c r="Y139" s="20"/>
      <c r="Z139" s="20"/>
      <c r="AA139" s="20"/>
      <c r="AB139" s="20"/>
      <c r="AC139" s="41"/>
      <c r="AD139" s="41"/>
      <c r="AE139" s="20"/>
      <c r="AF139" s="20"/>
    </row>
    <row r="140" spans="1:32" ht="18.75" x14ac:dyDescent="0.3">
      <c r="A140" s="16"/>
      <c r="B140" s="16"/>
      <c r="C140" s="11"/>
      <c r="D140" s="11"/>
      <c r="E140" s="60"/>
      <c r="F140" s="20"/>
      <c r="G140" s="22"/>
      <c r="H140" s="22"/>
      <c r="I140" s="54" t="str" cm="1">
        <f t="array" ref="I140">IFERROR(_xlfn.IFS(F140="Partial",(H140-G140)+1,F140="Partial (Additional to first residence in month)",(H140-G140)+1),"")</f>
        <v/>
      </c>
      <c r="J140" s="74"/>
      <c r="K140" s="62" t="str" cm="1">
        <f t="array" ref="K140">IFERROR(_xlfn.IFS(AND($J140&gt;=1,$J140&lt;20),1,$F140="Partial",ROUND((J140/40),0),$F140="Whole","",$F140="Partial (Additional to First Residence in Month)",ROUND(($J140/40),0),$F140="Subsidized/Partly Subsidized","",$F140="Master Lease","",$F140="ILF (Admin Only)",""),"")</f>
        <v/>
      </c>
      <c r="L140" s="54" t="str" cm="1">
        <f t="array" ref="L140">IFERROR(_xlfn.IFS(F140="Partial",I140*K140,F140="Whole","",F140="Partial (Additional to First Residence in Month)",I140*K140,F140="Subsidized/Partly Subsidized","",F140="Master Lease","",F140="ILF (Admin Only)",""),"")</f>
        <v/>
      </c>
      <c r="M140" s="50" t="str" cm="1">
        <f t="array" ref="M140">IFERROR((_xlfn.IFS($B140="SUD-OP","$0",$F140="Partial","$40",$F140="Partial (Additional to First Residence in Month)","$40",$F140="Whole","$1500",$F140="Subsidized/Partly Subsidized","$0",$F140="Master Lease","$1500",$F140="ILF (Admin Only)","$0")),"")</f>
        <v/>
      </c>
      <c r="N140" s="50" t="str" cm="1">
        <f t="array" ref="N140">IFERROR(_xlfn.IFS($B140="SUD-OP","$300",$F140="Whole","$0",$F140="Partial","$300",$F140="Whole","$300",$F140="Partial (Additional to First Residence in Month)","$0",$F140="Subsidized/Partly Subsidized","$300",$F140="Master Lease","$0",$F140="ILF (Admin Only)","$300"),"")</f>
        <v/>
      </c>
      <c r="O140" s="71" t="str" cm="1">
        <f t="array" ref="O140">IFERROR(_xlfn.IFS($B140="SUD-OP",($N140+0),$B140&lt;&gt;"SUD-OP",IFERROR(_xlfn.IFS($F140="Partial",($L140*$M140)+$N140,$F140="Whole",($M140+$N140),$F140="Partial (Additional to First Residence in Month)",$L140*$M140,$F140="Subsidized/Partly Subsidized",($N140+0),$F140="Master Lease",($M140+$N140),$F140="ILF (Admin Only)",(N140+0)),"")),"")</f>
        <v/>
      </c>
      <c r="P140" s="65" t="str">
        <f t="shared" si="4"/>
        <v/>
      </c>
      <c r="Q140" s="68"/>
      <c r="R140" s="20"/>
      <c r="S140" s="20"/>
      <c r="T140" s="20"/>
      <c r="U140" s="20"/>
      <c r="V140" s="77" t="str" cm="1">
        <f t="array" ref="V140">IFERROR(_xlfn.IFS(U140&gt;0,ROUND((U140/40),0)),"")</f>
        <v/>
      </c>
      <c r="W140" s="46"/>
      <c r="X140" s="20"/>
      <c r="Y140" s="20"/>
      <c r="Z140" s="20"/>
      <c r="AA140" s="20"/>
      <c r="AB140" s="20"/>
      <c r="AC140" s="41"/>
      <c r="AD140" s="41"/>
      <c r="AE140" s="20"/>
      <c r="AF140" s="20"/>
    </row>
    <row r="141" spans="1:32" ht="18.75" x14ac:dyDescent="0.3">
      <c r="A141" s="16"/>
      <c r="B141" s="16"/>
      <c r="C141" s="11"/>
      <c r="D141" s="11"/>
      <c r="E141" s="60"/>
      <c r="F141" s="20"/>
      <c r="G141" s="22"/>
      <c r="H141" s="22"/>
      <c r="I141" s="54" t="str" cm="1">
        <f t="array" ref="I141">IFERROR(_xlfn.IFS(F141="Partial",(H141-G141)+1,F141="Partial (Additional to first residence in month)",(H141-G141)+1),"")</f>
        <v/>
      </c>
      <c r="J141" s="74"/>
      <c r="K141" s="62" t="str" cm="1">
        <f t="array" ref="K141">IFERROR(_xlfn.IFS(AND($J141&gt;=1,$J141&lt;20),1,$F141="Partial",ROUND((J141/40),0),$F141="Whole","",$F141="Partial (Additional to First Residence in Month)",ROUND(($J141/40),0),$F141="Subsidized/Partly Subsidized","",$F141="Master Lease","",$F141="ILF (Admin Only)",""),"")</f>
        <v/>
      </c>
      <c r="L141" s="54" t="str" cm="1">
        <f t="array" ref="L141">IFERROR(_xlfn.IFS(F141="Partial",I141*K141,F141="Whole","",F141="Partial (Additional to First Residence in Month)",I141*K141,F141="Subsidized/Partly Subsidized","",F141="Master Lease","",F141="ILF (Admin Only)",""),"")</f>
        <v/>
      </c>
      <c r="M141" s="50" t="str" cm="1">
        <f t="array" ref="M141">IFERROR((_xlfn.IFS($B141="SUD-OP","$0",$F141="Partial","$40",$F141="Partial (Additional to First Residence in Month)","$40",$F141="Whole","$1500",$F141="Subsidized/Partly Subsidized","$0",$F141="Master Lease","$1500",$F141="ILF (Admin Only)","$0")),"")</f>
        <v/>
      </c>
      <c r="N141" s="50" t="str" cm="1">
        <f t="array" ref="N141">IFERROR(_xlfn.IFS($B141="SUD-OP","$300",$F141="Whole","$0",$F141="Partial","$300",$F141="Whole","$300",$F141="Partial (Additional to First Residence in Month)","$0",$F141="Subsidized/Partly Subsidized","$300",$F141="Master Lease","$0",$F141="ILF (Admin Only)","$300"),"")</f>
        <v/>
      </c>
      <c r="O141" s="71" t="str" cm="1">
        <f t="array" ref="O141">IFERROR(_xlfn.IFS($B141="SUD-OP",($N141+0),$B141&lt;&gt;"SUD-OP",IFERROR(_xlfn.IFS($F141="Partial",($L141*$M141)+$N141,$F141="Whole",($M141+$N141),$F141="Partial (Additional to First Residence in Month)",$L141*$M141,$F141="Subsidized/Partly Subsidized",($N141+0),$F141="Master Lease",($M141+$N141),$F141="ILF (Admin Only)",(N141+0)),"")),"")</f>
        <v/>
      </c>
      <c r="P141" s="65" t="str">
        <f t="shared" si="4"/>
        <v/>
      </c>
      <c r="Q141" s="68"/>
      <c r="R141" s="20"/>
      <c r="S141" s="20"/>
      <c r="T141" s="20"/>
      <c r="U141" s="20"/>
      <c r="V141" s="77" t="str" cm="1">
        <f t="array" ref="V141">IFERROR(_xlfn.IFS(U141&gt;0,ROUND((U141/40),0)),"")</f>
        <v/>
      </c>
      <c r="W141" s="46"/>
      <c r="X141" s="20"/>
      <c r="Y141" s="20"/>
      <c r="Z141" s="20"/>
      <c r="AA141" s="20"/>
      <c r="AB141" s="20"/>
      <c r="AC141" s="41"/>
      <c r="AD141" s="41"/>
      <c r="AE141" s="20"/>
      <c r="AF141" s="20"/>
    </row>
    <row r="142" spans="1:32" ht="18.75" x14ac:dyDescent="0.3">
      <c r="A142" s="16"/>
      <c r="B142" s="16"/>
      <c r="C142" s="11"/>
      <c r="D142" s="11"/>
      <c r="E142" s="60"/>
      <c r="F142" s="20"/>
      <c r="G142" s="22"/>
      <c r="H142" s="22"/>
      <c r="I142" s="54" t="str" cm="1">
        <f t="array" ref="I142">IFERROR(_xlfn.IFS(F142="Partial",(H142-G142)+1,F142="Partial (Additional to first residence in month)",(H142-G142)+1),"")</f>
        <v/>
      </c>
      <c r="J142" s="74"/>
      <c r="K142" s="62" t="str" cm="1">
        <f t="array" ref="K142">IFERROR(_xlfn.IFS(AND($J142&gt;=1,$J142&lt;20),1,$F142="Partial",ROUND((J142/40),0),$F142="Whole","",$F142="Partial (Additional to First Residence in Month)",ROUND(($J142/40),0),$F142="Subsidized/Partly Subsidized","",$F142="Master Lease","",$F142="ILF (Admin Only)",""),"")</f>
        <v/>
      </c>
      <c r="L142" s="54" t="str" cm="1">
        <f t="array" ref="L142">IFERROR(_xlfn.IFS(F142="Partial",I142*K142,F142="Whole","",F142="Partial (Additional to First Residence in Month)",I142*K142,F142="Subsidized/Partly Subsidized","",F142="Master Lease","",F142="ILF (Admin Only)",""),"")</f>
        <v/>
      </c>
      <c r="M142" s="50" t="str" cm="1">
        <f t="array" ref="M142">IFERROR((_xlfn.IFS($B142="SUD-OP","$0",$F142="Partial","$40",$F142="Partial (Additional to First Residence in Month)","$40",$F142="Whole","$1500",$F142="Subsidized/Partly Subsidized","$0",$F142="Master Lease","$1500",$F142="ILF (Admin Only)","$0")),"")</f>
        <v/>
      </c>
      <c r="N142" s="50" t="str" cm="1">
        <f t="array" ref="N142">IFERROR(_xlfn.IFS($B142="SUD-OP","$300",$F142="Whole","$0",$F142="Partial","$300",$F142="Whole","$300",$F142="Partial (Additional to First Residence in Month)","$0",$F142="Subsidized/Partly Subsidized","$300",$F142="Master Lease","$0",$F142="ILF (Admin Only)","$300"),"")</f>
        <v/>
      </c>
      <c r="O142" s="71" t="str" cm="1">
        <f t="array" ref="O142">IFERROR(_xlfn.IFS($B142="SUD-OP",($N142+0),$B142&lt;&gt;"SUD-OP",IFERROR(_xlfn.IFS($F142="Partial",($L142*$M142)+$N142,$F142="Whole",($M142+$N142),$F142="Partial (Additional to First Residence in Month)",$L142*$M142,$F142="Subsidized/Partly Subsidized",($N142+0),$F142="Master Lease",($M142+$N142),$F142="ILF (Admin Only)",(N142+0)),"")),"")</f>
        <v/>
      </c>
      <c r="P142" s="65" t="str">
        <f t="shared" si="4"/>
        <v/>
      </c>
      <c r="Q142" s="68"/>
      <c r="R142" s="20"/>
      <c r="S142" s="20"/>
      <c r="T142" s="20"/>
      <c r="U142" s="20"/>
      <c r="V142" s="77" t="str" cm="1">
        <f t="array" ref="V142">IFERROR(_xlfn.IFS(U142&gt;0,ROUND((U142/40),0)),"")</f>
        <v/>
      </c>
      <c r="W142" s="46"/>
      <c r="X142" s="20"/>
      <c r="Y142" s="20"/>
      <c r="Z142" s="20"/>
      <c r="AA142" s="20"/>
      <c r="AB142" s="20"/>
      <c r="AC142" s="41"/>
      <c r="AD142" s="41"/>
      <c r="AE142" s="20"/>
      <c r="AF142" s="20"/>
    </row>
    <row r="143" spans="1:32" ht="18.75" x14ac:dyDescent="0.3">
      <c r="A143" s="16"/>
      <c r="B143" s="16"/>
      <c r="C143" s="11"/>
      <c r="D143" s="11"/>
      <c r="E143" s="60"/>
      <c r="F143" s="20"/>
      <c r="G143" s="22"/>
      <c r="H143" s="22"/>
      <c r="I143" s="54" t="str" cm="1">
        <f t="array" ref="I143">IFERROR(_xlfn.IFS(F143="Partial",(H143-G143)+1,F143="Partial (Additional to first residence in month)",(H143-G143)+1),"")</f>
        <v/>
      </c>
      <c r="J143" s="74"/>
      <c r="K143" s="62" t="str" cm="1">
        <f t="array" ref="K143">IFERROR(_xlfn.IFS(AND($J143&gt;=1,$J143&lt;20),1,$F143="Partial",ROUND((J143/40),0),$F143="Whole","",$F143="Partial (Additional to First Residence in Month)",ROUND(($J143/40),0),$F143="Subsidized/Partly Subsidized","",$F143="Master Lease","",$F143="ILF (Admin Only)",""),"")</f>
        <v/>
      </c>
      <c r="L143" s="54" t="str" cm="1">
        <f t="array" ref="L143">IFERROR(_xlfn.IFS(F143="Partial",I143*K143,F143="Whole","",F143="Partial (Additional to First Residence in Month)",I143*K143,F143="Subsidized/Partly Subsidized","",F143="Master Lease","",F143="ILF (Admin Only)",""),"")</f>
        <v/>
      </c>
      <c r="M143" s="50" t="str" cm="1">
        <f t="array" ref="M143">IFERROR((_xlfn.IFS($B143="SUD-OP","$0",$F143="Partial","$40",$F143="Partial (Additional to First Residence in Month)","$40",$F143="Whole","$1500",$F143="Subsidized/Partly Subsidized","$0",$F143="Master Lease","$1500",$F143="ILF (Admin Only)","$0")),"")</f>
        <v/>
      </c>
      <c r="N143" s="50" t="str" cm="1">
        <f t="array" ref="N143">IFERROR(_xlfn.IFS($B143="SUD-OP","$300",$F143="Whole","$0",$F143="Partial","$300",$F143="Whole","$300",$F143="Partial (Additional to First Residence in Month)","$0",$F143="Subsidized/Partly Subsidized","$300",$F143="Master Lease","$0",$F143="ILF (Admin Only)","$300"),"")</f>
        <v/>
      </c>
      <c r="O143" s="71" t="str" cm="1">
        <f t="array" ref="O143">IFERROR(_xlfn.IFS($B143="SUD-OP",($N143+0),$B143&lt;&gt;"SUD-OP",IFERROR(_xlfn.IFS($F143="Partial",($L143*$M143)+$N143,$F143="Whole",($M143+$N143),$F143="Partial (Additional to First Residence in Month)",$L143*$M143,$F143="Subsidized/Partly Subsidized",($N143+0),$F143="Master Lease",($M143+$N143),$F143="ILF (Admin Only)",(N143+0)),"")),"")</f>
        <v/>
      </c>
      <c r="P143" s="65" t="str">
        <f t="shared" si="4"/>
        <v/>
      </c>
      <c r="Q143" s="68"/>
      <c r="R143" s="20"/>
      <c r="S143" s="20"/>
      <c r="T143" s="20"/>
      <c r="U143" s="20"/>
      <c r="V143" s="77" t="str" cm="1">
        <f t="array" ref="V143">IFERROR(_xlfn.IFS(U143&gt;0,ROUND((U143/40),0)),"")</f>
        <v/>
      </c>
      <c r="W143" s="46"/>
      <c r="X143" s="20"/>
      <c r="Y143" s="20"/>
      <c r="Z143" s="20"/>
      <c r="AA143" s="20"/>
      <c r="AB143" s="20"/>
      <c r="AC143" s="41"/>
      <c r="AD143" s="41"/>
      <c r="AE143" s="20"/>
      <c r="AF143" s="20"/>
    </row>
    <row r="144" spans="1:32" ht="18.75" x14ac:dyDescent="0.3">
      <c r="A144" s="16"/>
      <c r="B144" s="16"/>
      <c r="C144" s="11"/>
      <c r="D144" s="11"/>
      <c r="E144" s="60"/>
      <c r="F144" s="20"/>
      <c r="G144" s="22"/>
      <c r="H144" s="22"/>
      <c r="I144" s="54" t="str" cm="1">
        <f t="array" ref="I144">IFERROR(_xlfn.IFS(F144="Partial",(H144-G144)+1,F144="Partial (Additional to first residence in month)",(H144-G144)+1),"")</f>
        <v/>
      </c>
      <c r="J144" s="74"/>
      <c r="K144" s="62" t="str" cm="1">
        <f t="array" ref="K144">IFERROR(_xlfn.IFS(AND($J144&gt;=1,$J144&lt;20),1,$F144="Partial",ROUND((J144/40),0),$F144="Whole","",$F144="Partial (Additional to First Residence in Month)",ROUND(($J144/40),0),$F144="Subsidized/Partly Subsidized","",$F144="Master Lease","",$F144="ILF (Admin Only)",""),"")</f>
        <v/>
      </c>
      <c r="L144" s="54" t="str" cm="1">
        <f t="array" ref="L144">IFERROR(_xlfn.IFS(F144="Partial",I144*K144,F144="Whole","",F144="Partial (Additional to First Residence in Month)",I144*K144,F144="Subsidized/Partly Subsidized","",F144="Master Lease","",F144="ILF (Admin Only)",""),"")</f>
        <v/>
      </c>
      <c r="M144" s="50" t="str" cm="1">
        <f t="array" ref="M144">IFERROR((_xlfn.IFS($B144="SUD-OP","$0",$F144="Partial","$40",$F144="Partial (Additional to First Residence in Month)","$40",$F144="Whole","$1500",$F144="Subsidized/Partly Subsidized","$0",$F144="Master Lease","$1500",$F144="ILF (Admin Only)","$0")),"")</f>
        <v/>
      </c>
      <c r="N144" s="50" t="str" cm="1">
        <f t="array" ref="N144">IFERROR(_xlfn.IFS($B144="SUD-OP","$300",$F144="Whole","$0",$F144="Partial","$300",$F144="Whole","$300",$F144="Partial (Additional to First Residence in Month)","$0",$F144="Subsidized/Partly Subsidized","$300",$F144="Master Lease","$0",$F144="ILF (Admin Only)","$300"),"")</f>
        <v/>
      </c>
      <c r="O144" s="71" t="str" cm="1">
        <f t="array" ref="O144">IFERROR(_xlfn.IFS($B144="SUD-OP",($N144+0),$B144&lt;&gt;"SUD-OP",IFERROR(_xlfn.IFS($F144="Partial",($L144*$M144)+$N144,$F144="Whole",($M144+$N144),$F144="Partial (Additional to First Residence in Month)",$L144*$M144,$F144="Subsidized/Partly Subsidized",($N144+0),$F144="Master Lease",($M144+$N144),$F144="ILF (Admin Only)",(N144+0)),"")),"")</f>
        <v/>
      </c>
      <c r="P144" s="65" t="str">
        <f t="shared" si="4"/>
        <v/>
      </c>
      <c r="Q144" s="68"/>
      <c r="R144" s="20"/>
      <c r="S144" s="20"/>
      <c r="T144" s="20"/>
      <c r="U144" s="20"/>
      <c r="V144" s="77" t="str" cm="1">
        <f t="array" ref="V144">IFERROR(_xlfn.IFS(U144&gt;0,ROUND((U144/40),0)),"")</f>
        <v/>
      </c>
      <c r="W144" s="46"/>
      <c r="X144" s="20"/>
      <c r="Y144" s="20"/>
      <c r="Z144" s="20"/>
      <c r="AA144" s="20"/>
      <c r="AB144" s="20"/>
      <c r="AC144" s="41"/>
      <c r="AD144" s="41"/>
      <c r="AE144" s="20"/>
      <c r="AF144" s="20"/>
    </row>
    <row r="145" spans="1:32" ht="18.75" x14ac:dyDescent="0.3">
      <c r="A145" s="16"/>
      <c r="B145" s="16"/>
      <c r="C145" s="11"/>
      <c r="D145" s="11"/>
      <c r="E145" s="60"/>
      <c r="F145" s="20"/>
      <c r="G145" s="22"/>
      <c r="H145" s="22"/>
      <c r="I145" s="54" t="str" cm="1">
        <f t="array" ref="I145">IFERROR(_xlfn.IFS(F145="Partial",(H145-G145)+1,F145="Partial (Additional to first residence in month)",(H145-G145)+1),"")</f>
        <v/>
      </c>
      <c r="J145" s="74"/>
      <c r="K145" s="62" t="str" cm="1">
        <f t="array" ref="K145">IFERROR(_xlfn.IFS(AND($J145&gt;=1,$J145&lt;20),1,$F145="Partial",ROUND((J145/40),0),$F145="Whole","",$F145="Partial (Additional to First Residence in Month)",ROUND(($J145/40),0),$F145="Subsidized/Partly Subsidized","",$F145="Master Lease","",$F145="ILF (Admin Only)",""),"")</f>
        <v/>
      </c>
      <c r="L145" s="54" t="str" cm="1">
        <f t="array" ref="L145">IFERROR(_xlfn.IFS(F145="Partial",I145*K145,F145="Whole","",F145="Partial (Additional to First Residence in Month)",I145*K145,F145="Subsidized/Partly Subsidized","",F145="Master Lease","",F145="ILF (Admin Only)",""),"")</f>
        <v/>
      </c>
      <c r="M145" s="50" t="str" cm="1">
        <f t="array" ref="M145">IFERROR((_xlfn.IFS($B145="SUD-OP","$0",$F145="Partial","$40",$F145="Partial (Additional to First Residence in Month)","$40",$F145="Whole","$1500",$F145="Subsidized/Partly Subsidized","$0",$F145="Master Lease","$1500",$F145="ILF (Admin Only)","$0")),"")</f>
        <v/>
      </c>
      <c r="N145" s="50" t="str" cm="1">
        <f t="array" ref="N145">IFERROR(_xlfn.IFS($B145="SUD-OP","$300",$F145="Whole","$0",$F145="Partial","$300",$F145="Whole","$300",$F145="Partial (Additional to First Residence in Month)","$0",$F145="Subsidized/Partly Subsidized","$300",$F145="Master Lease","$0",$F145="ILF (Admin Only)","$300"),"")</f>
        <v/>
      </c>
      <c r="O145" s="71" t="str" cm="1">
        <f t="array" ref="O145">IFERROR(_xlfn.IFS($B145="SUD-OP",($N145+0),$B145&lt;&gt;"SUD-OP",IFERROR(_xlfn.IFS($F145="Partial",($L145*$M145)+$N145,$F145="Whole",($M145+$N145),$F145="Partial (Additional to First Residence in Month)",$L145*$M145,$F145="Subsidized/Partly Subsidized",($N145+0),$F145="Master Lease",($M145+$N145),$F145="ILF (Admin Only)",(N145+0)),"")),"")</f>
        <v/>
      </c>
      <c r="P145" s="65" t="str">
        <f t="shared" si="4"/>
        <v/>
      </c>
      <c r="Q145" s="68"/>
      <c r="R145" s="20"/>
      <c r="S145" s="20"/>
      <c r="T145" s="20"/>
      <c r="U145" s="20"/>
      <c r="V145" s="77" t="str" cm="1">
        <f t="array" ref="V145">IFERROR(_xlfn.IFS(U145&gt;0,ROUND((U145/40),0)),"")</f>
        <v/>
      </c>
      <c r="W145" s="46"/>
      <c r="X145" s="20"/>
      <c r="Y145" s="20"/>
      <c r="Z145" s="20"/>
      <c r="AA145" s="20"/>
      <c r="AB145" s="20"/>
      <c r="AC145" s="41"/>
      <c r="AD145" s="41"/>
      <c r="AE145" s="20"/>
      <c r="AF145" s="20"/>
    </row>
    <row r="146" spans="1:32" ht="18.75" x14ac:dyDescent="0.3">
      <c r="A146" s="16"/>
      <c r="B146" s="16"/>
      <c r="C146" s="11"/>
      <c r="D146" s="11"/>
      <c r="E146" s="60"/>
      <c r="F146" s="20"/>
      <c r="G146" s="22"/>
      <c r="H146" s="22"/>
      <c r="I146" s="54" t="str" cm="1">
        <f t="array" ref="I146">IFERROR(_xlfn.IFS(F146="Partial",(H146-G146)+1,F146="Partial (Additional to first residence in month)",(H146-G146)+1),"")</f>
        <v/>
      </c>
      <c r="J146" s="74"/>
      <c r="K146" s="62" t="str" cm="1">
        <f t="array" ref="K146">IFERROR(_xlfn.IFS(AND($J146&gt;=1,$J146&lt;20),1,$F146="Partial",ROUND((J146/40),0),$F146="Whole","",$F146="Partial (Additional to First Residence in Month)",ROUND(($J146/40),0),$F146="Subsidized/Partly Subsidized","",$F146="Master Lease","",$F146="ILF (Admin Only)",""),"")</f>
        <v/>
      </c>
      <c r="L146" s="54" t="str" cm="1">
        <f t="array" ref="L146">IFERROR(_xlfn.IFS(F146="Partial",I146*K146,F146="Whole","",F146="Partial (Additional to First Residence in Month)",I146*K146,F146="Subsidized/Partly Subsidized","",F146="Master Lease","",F146="ILF (Admin Only)",""),"")</f>
        <v/>
      </c>
      <c r="M146" s="50" t="str" cm="1">
        <f t="array" ref="M146">IFERROR((_xlfn.IFS($B146="SUD-OP","$0",$F146="Partial","$40",$F146="Partial (Additional to First Residence in Month)","$40",$F146="Whole","$1500",$F146="Subsidized/Partly Subsidized","$0",$F146="Master Lease","$1500",$F146="ILF (Admin Only)","$0")),"")</f>
        <v/>
      </c>
      <c r="N146" s="50" t="str" cm="1">
        <f t="array" ref="N146">IFERROR(_xlfn.IFS($B146="SUD-OP","$300",$F146="Whole","$0",$F146="Partial","$300",$F146="Whole","$300",$F146="Partial (Additional to First Residence in Month)","$0",$F146="Subsidized/Partly Subsidized","$300",$F146="Master Lease","$0",$F146="ILF (Admin Only)","$300"),"")</f>
        <v/>
      </c>
      <c r="O146" s="71" t="str" cm="1">
        <f t="array" ref="O146">IFERROR(_xlfn.IFS($B146="SUD-OP",($N146+0),$B146&lt;&gt;"SUD-OP",IFERROR(_xlfn.IFS($F146="Partial",($L146*$M146)+$N146,$F146="Whole",($M146+$N146),$F146="Partial (Additional to First Residence in Month)",$L146*$M146,$F146="Subsidized/Partly Subsidized",($N146+0),$F146="Master Lease",($M146+$N146),$F146="ILF (Admin Only)",(N146+0)),"")),"")</f>
        <v/>
      </c>
      <c r="P146" s="65" t="str">
        <f t="shared" si="4"/>
        <v/>
      </c>
      <c r="Q146" s="68"/>
      <c r="R146" s="20"/>
      <c r="S146" s="20"/>
      <c r="T146" s="20"/>
      <c r="U146" s="20"/>
      <c r="V146" s="77" t="str" cm="1">
        <f t="array" ref="V146">IFERROR(_xlfn.IFS(U146&gt;0,ROUND((U146/40),0)),"")</f>
        <v/>
      </c>
      <c r="W146" s="46"/>
      <c r="X146" s="20"/>
      <c r="Y146" s="20"/>
      <c r="Z146" s="20"/>
      <c r="AA146" s="20"/>
      <c r="AB146" s="20"/>
      <c r="AC146" s="41"/>
      <c r="AD146" s="41"/>
      <c r="AE146" s="20"/>
      <c r="AF146" s="20"/>
    </row>
    <row r="147" spans="1:32" ht="18.75" x14ac:dyDescent="0.3">
      <c r="A147" s="16"/>
      <c r="B147" s="16"/>
      <c r="C147" s="11"/>
      <c r="D147" s="11"/>
      <c r="E147" s="60"/>
      <c r="F147" s="20"/>
      <c r="G147" s="22"/>
      <c r="H147" s="22"/>
      <c r="I147" s="54" t="str" cm="1">
        <f t="array" ref="I147">IFERROR(_xlfn.IFS(F147="Partial",(H147-G147)+1,F147="Partial (Additional to first residence in month)",(H147-G147)+1),"")</f>
        <v/>
      </c>
      <c r="J147" s="74"/>
      <c r="K147" s="62" t="str" cm="1">
        <f t="array" ref="K147">IFERROR(_xlfn.IFS(AND($J147&gt;=1,$J147&lt;20),1,$F147="Partial",ROUND((J147/40),0),$F147="Whole","",$F147="Partial (Additional to First Residence in Month)",ROUND(($J147/40),0),$F147="Subsidized/Partly Subsidized","",$F147="Master Lease","",$F147="ILF (Admin Only)",""),"")</f>
        <v/>
      </c>
      <c r="L147" s="54" t="str" cm="1">
        <f t="array" ref="L147">IFERROR(_xlfn.IFS(F147="Partial",I147*K147,F147="Whole","",F147="Partial (Additional to First Residence in Month)",I147*K147,F147="Subsidized/Partly Subsidized","",F147="Master Lease","",F147="ILF (Admin Only)",""),"")</f>
        <v/>
      </c>
      <c r="M147" s="50" t="str" cm="1">
        <f t="array" ref="M147">IFERROR((_xlfn.IFS($B147="SUD-OP","$0",$F147="Partial","$40",$F147="Partial (Additional to First Residence in Month)","$40",$F147="Whole","$1500",$F147="Subsidized/Partly Subsidized","$0",$F147="Master Lease","$1500",$F147="ILF (Admin Only)","$0")),"")</f>
        <v/>
      </c>
      <c r="N147" s="50" t="str" cm="1">
        <f t="array" ref="N147">IFERROR(_xlfn.IFS($B147="SUD-OP","$300",$F147="Whole","$0",$F147="Partial","$300",$F147="Whole","$300",$F147="Partial (Additional to First Residence in Month)","$0",$F147="Subsidized/Partly Subsidized","$300",$F147="Master Lease","$0",$F147="ILF (Admin Only)","$300"),"")</f>
        <v/>
      </c>
      <c r="O147" s="71" t="str" cm="1">
        <f t="array" ref="O147">IFERROR(_xlfn.IFS($B147="SUD-OP",($N147+0),$B147&lt;&gt;"SUD-OP",IFERROR(_xlfn.IFS($F147="Partial",($L147*$M147)+$N147,$F147="Whole",($M147+$N147),$F147="Partial (Additional to First Residence in Month)",$L147*$M147,$F147="Subsidized/Partly Subsidized",($N147+0),$F147="Master Lease",($M147+$N147),$F147="ILF (Admin Only)",(N147+0)),"")),"")</f>
        <v/>
      </c>
      <c r="P147" s="65" t="str">
        <f t="shared" si="4"/>
        <v/>
      </c>
      <c r="Q147" s="68"/>
      <c r="R147" s="20"/>
      <c r="S147" s="20"/>
      <c r="T147" s="20"/>
      <c r="U147" s="20"/>
      <c r="V147" s="77" t="str" cm="1">
        <f t="array" ref="V147">IFERROR(_xlfn.IFS(U147&gt;0,ROUND((U147/40),0)),"")</f>
        <v/>
      </c>
      <c r="W147" s="46"/>
      <c r="X147" s="20"/>
      <c r="Y147" s="20"/>
      <c r="Z147" s="20"/>
      <c r="AA147" s="20"/>
      <c r="AB147" s="20"/>
      <c r="AC147" s="41"/>
      <c r="AD147" s="41"/>
      <c r="AE147" s="20"/>
      <c r="AF147" s="20"/>
    </row>
    <row r="148" spans="1:32" ht="18.75" x14ac:dyDescent="0.3">
      <c r="A148" s="16"/>
      <c r="B148" s="16"/>
      <c r="C148" s="11"/>
      <c r="D148" s="11"/>
      <c r="E148" s="60"/>
      <c r="F148" s="20"/>
      <c r="G148" s="22"/>
      <c r="H148" s="22"/>
      <c r="I148" s="54" t="str" cm="1">
        <f t="array" ref="I148">IFERROR(_xlfn.IFS(F148="Partial",(H148-G148)+1,F148="Partial (Additional to first residence in month)",(H148-G148)+1),"")</f>
        <v/>
      </c>
      <c r="J148" s="74"/>
      <c r="K148" s="62" t="str" cm="1">
        <f t="array" ref="K148">IFERROR(_xlfn.IFS(AND($J148&gt;=1,$J148&lt;20),1,$F148="Partial",ROUND((J148/40),0),$F148="Whole","",$F148="Partial (Additional to First Residence in Month)",ROUND(($J148/40),0),$F148="Subsidized/Partly Subsidized","",$F148="Master Lease","",$F148="ILF (Admin Only)",""),"")</f>
        <v/>
      </c>
      <c r="L148" s="54" t="str" cm="1">
        <f t="array" ref="L148">IFERROR(_xlfn.IFS(F148="Partial",I148*K148,F148="Whole","",F148="Partial (Additional to First Residence in Month)",I148*K148,F148="Subsidized/Partly Subsidized","",F148="Master Lease","",F148="ILF (Admin Only)",""),"")</f>
        <v/>
      </c>
      <c r="M148" s="50" t="str" cm="1">
        <f t="array" ref="M148">IFERROR((_xlfn.IFS($B148="SUD-OP","$0",$F148="Partial","$40",$F148="Partial (Additional to First Residence in Month)","$40",$F148="Whole","$1500",$F148="Subsidized/Partly Subsidized","$0",$F148="Master Lease","$1500",$F148="ILF (Admin Only)","$0")),"")</f>
        <v/>
      </c>
      <c r="N148" s="50" t="str" cm="1">
        <f t="array" ref="N148">IFERROR(_xlfn.IFS($B148="SUD-OP","$300",$F148="Whole","$0",$F148="Partial","$300",$F148="Whole","$300",$F148="Partial (Additional to First Residence in Month)","$0",$F148="Subsidized/Partly Subsidized","$300",$F148="Master Lease","$0",$F148="ILF (Admin Only)","$300"),"")</f>
        <v/>
      </c>
      <c r="O148" s="71" t="str" cm="1">
        <f t="array" ref="O148">IFERROR(_xlfn.IFS($B148="SUD-OP",($N148+0),$B148&lt;&gt;"SUD-OP",IFERROR(_xlfn.IFS($F148="Partial",($L148*$M148)+$N148,$F148="Whole",($M148+$N148),$F148="Partial (Additional to First Residence in Month)",$L148*$M148,$F148="Subsidized/Partly Subsidized",($N148+0),$F148="Master Lease",($M148+$N148),$F148="ILF (Admin Only)",(N148+0)),"")),"")</f>
        <v/>
      </c>
      <c r="P148" s="65" t="str">
        <f t="shared" si="4"/>
        <v/>
      </c>
      <c r="Q148" s="68"/>
      <c r="R148" s="20"/>
      <c r="S148" s="20"/>
      <c r="T148" s="20"/>
      <c r="U148" s="20"/>
      <c r="V148" s="77" t="str" cm="1">
        <f t="array" ref="V148">IFERROR(_xlfn.IFS(U148&gt;0,ROUND((U148/40),0)),"")</f>
        <v/>
      </c>
      <c r="W148" s="46"/>
      <c r="X148" s="20"/>
      <c r="Y148" s="20"/>
      <c r="Z148" s="20"/>
      <c r="AA148" s="20"/>
      <c r="AB148" s="20"/>
      <c r="AC148" s="41"/>
      <c r="AD148" s="41"/>
      <c r="AE148" s="20"/>
      <c r="AF148" s="20"/>
    </row>
    <row r="149" spans="1:32" ht="18.75" x14ac:dyDescent="0.3">
      <c r="A149" s="16"/>
      <c r="B149" s="16"/>
      <c r="C149" s="11"/>
      <c r="D149" s="11"/>
      <c r="E149" s="60"/>
      <c r="F149" s="20"/>
      <c r="G149" s="22"/>
      <c r="H149" s="22"/>
      <c r="I149" s="54" t="str" cm="1">
        <f t="array" ref="I149">IFERROR(_xlfn.IFS(F149="Partial",(H149-G149)+1,F149="Partial (Additional to first residence in month)",(H149-G149)+1),"")</f>
        <v/>
      </c>
      <c r="J149" s="74"/>
      <c r="K149" s="62" t="str" cm="1">
        <f t="array" ref="K149">IFERROR(_xlfn.IFS(AND($J149&gt;=1,$J149&lt;20),1,$F149="Partial",ROUND((J149/40),0),$F149="Whole","",$F149="Partial (Additional to First Residence in Month)",ROUND(($J149/40),0),$F149="Subsidized/Partly Subsidized","",$F149="Master Lease","",$F149="ILF (Admin Only)",""),"")</f>
        <v/>
      </c>
      <c r="L149" s="54" t="str" cm="1">
        <f t="array" ref="L149">IFERROR(_xlfn.IFS(F149="Partial",I149*K149,F149="Whole","",F149="Partial (Additional to First Residence in Month)",I149*K149,F149="Subsidized/Partly Subsidized","",F149="Master Lease","",F149="ILF (Admin Only)",""),"")</f>
        <v/>
      </c>
      <c r="M149" s="50" t="str" cm="1">
        <f t="array" ref="M149">IFERROR((_xlfn.IFS($B149="SUD-OP","$0",$F149="Partial","$40",$F149="Partial (Additional to First Residence in Month)","$40",$F149="Whole","$1500",$F149="Subsidized/Partly Subsidized","$0",$F149="Master Lease","$1500",$F149="ILF (Admin Only)","$0")),"")</f>
        <v/>
      </c>
      <c r="N149" s="50" t="str" cm="1">
        <f t="array" ref="N149">IFERROR(_xlfn.IFS($B149="SUD-OP","$300",$F149="Whole","$0",$F149="Partial","$300",$F149="Whole","$300",$F149="Partial (Additional to First Residence in Month)","$0",$F149="Subsidized/Partly Subsidized","$300",$F149="Master Lease","$0",$F149="ILF (Admin Only)","$300"),"")</f>
        <v/>
      </c>
      <c r="O149" s="71" t="str" cm="1">
        <f t="array" ref="O149">IFERROR(_xlfn.IFS($B149="SUD-OP",($N149+0),$B149&lt;&gt;"SUD-OP",IFERROR(_xlfn.IFS($F149="Partial",($L149*$M149)+$N149,$F149="Whole",($M149+$N149),$F149="Partial (Additional to First Residence in Month)",$L149*$M149,$F149="Subsidized/Partly Subsidized",($N149+0),$F149="Master Lease",($M149+$N149),$F149="ILF (Admin Only)",(N149+0)),"")),"")</f>
        <v/>
      </c>
      <c r="P149" s="65" t="str">
        <f t="shared" si="4"/>
        <v/>
      </c>
      <c r="Q149" s="68"/>
      <c r="R149" s="20"/>
      <c r="S149" s="20"/>
      <c r="T149" s="20"/>
      <c r="U149" s="20"/>
      <c r="V149" s="77" t="str" cm="1">
        <f t="array" ref="V149">IFERROR(_xlfn.IFS(U149&gt;0,ROUND((U149/40),0)),"")</f>
        <v/>
      </c>
      <c r="W149" s="46"/>
      <c r="X149" s="20"/>
      <c r="Y149" s="20"/>
      <c r="Z149" s="20"/>
      <c r="AA149" s="20"/>
      <c r="AB149" s="20"/>
      <c r="AC149" s="41"/>
      <c r="AD149" s="41"/>
      <c r="AE149" s="20"/>
      <c r="AF149" s="20"/>
    </row>
    <row r="150" spans="1:32" ht="18.75" x14ac:dyDescent="0.3">
      <c r="A150" s="16"/>
      <c r="B150" s="16"/>
      <c r="C150" s="11"/>
      <c r="D150" s="11"/>
      <c r="E150" s="60"/>
      <c r="F150" s="20"/>
      <c r="G150" s="22"/>
      <c r="H150" s="22"/>
      <c r="I150" s="54" t="str" cm="1">
        <f t="array" ref="I150">IFERROR(_xlfn.IFS(F150="Partial",(H150-G150)+1,F150="Partial (Additional to first residence in month)",(H150-G150)+1),"")</f>
        <v/>
      </c>
      <c r="J150" s="74"/>
      <c r="K150" s="62" t="str" cm="1">
        <f t="array" ref="K150">IFERROR(_xlfn.IFS(AND($J150&gt;=1,$J150&lt;20),1,$F150="Partial",ROUND((J150/40),0),$F150="Whole","",$F150="Partial (Additional to First Residence in Month)",ROUND(($J150/40),0),$F150="Subsidized/Partly Subsidized","",$F150="Master Lease","",$F150="ILF (Admin Only)",""),"")</f>
        <v/>
      </c>
      <c r="L150" s="54" t="str" cm="1">
        <f t="array" ref="L150">IFERROR(_xlfn.IFS(F150="Partial",I150*K150,F150="Whole","",F150="Partial (Additional to First Residence in Month)",I150*K150,F150="Subsidized/Partly Subsidized","",F150="Master Lease","",F150="ILF (Admin Only)",""),"")</f>
        <v/>
      </c>
      <c r="M150" s="50" t="str" cm="1">
        <f t="array" ref="M150">IFERROR((_xlfn.IFS($B150="SUD-OP","$0",$F150="Partial","$40",$F150="Partial (Additional to First Residence in Month)","$40",$F150="Whole","$1500",$F150="Subsidized/Partly Subsidized","$0",$F150="Master Lease","$1500",$F150="ILF (Admin Only)","$0")),"")</f>
        <v/>
      </c>
      <c r="N150" s="50" t="str" cm="1">
        <f t="array" ref="N150">IFERROR(_xlfn.IFS($B150="SUD-OP","$300",$F150="Whole","$0",$F150="Partial","$300",$F150="Whole","$300",$F150="Partial (Additional to First Residence in Month)","$0",$F150="Subsidized/Partly Subsidized","$300",$F150="Master Lease","$0",$F150="ILF (Admin Only)","$300"),"")</f>
        <v/>
      </c>
      <c r="O150" s="71" t="str" cm="1">
        <f t="array" ref="O150">IFERROR(_xlfn.IFS($B150="SUD-OP",($N150+0),$B150&lt;&gt;"SUD-OP",IFERROR(_xlfn.IFS($F150="Partial",($L150*$M150)+$N150,$F150="Whole",($M150+$N150),$F150="Partial (Additional to First Residence in Month)",$L150*$M150,$F150="Subsidized/Partly Subsidized",($N150+0),$F150="Master Lease",($M150+$N150),$F150="ILF (Admin Only)",(N150+0)),"")),"")</f>
        <v/>
      </c>
      <c r="P150" s="65" t="str">
        <f t="shared" si="4"/>
        <v/>
      </c>
      <c r="Q150" s="68"/>
      <c r="R150" s="20"/>
      <c r="S150" s="20"/>
      <c r="T150" s="20"/>
      <c r="U150" s="20"/>
      <c r="V150" s="77" t="str" cm="1">
        <f t="array" ref="V150">IFERROR(_xlfn.IFS(U150&gt;0,ROUND((U150/40),0)),"")</f>
        <v/>
      </c>
      <c r="W150" s="46"/>
      <c r="X150" s="20"/>
      <c r="Y150" s="20"/>
      <c r="Z150" s="20"/>
      <c r="AA150" s="20"/>
      <c r="AB150" s="20"/>
      <c r="AC150" s="41"/>
      <c r="AD150" s="41"/>
      <c r="AE150" s="20"/>
      <c r="AF150" s="20"/>
    </row>
    <row r="151" spans="1:32" ht="18.75" x14ac:dyDescent="0.3">
      <c r="A151" s="16"/>
      <c r="B151" s="16"/>
      <c r="C151" s="11"/>
      <c r="D151" s="11"/>
      <c r="E151" s="60"/>
      <c r="F151" s="20"/>
      <c r="G151" s="22"/>
      <c r="H151" s="22"/>
      <c r="I151" s="54" t="str" cm="1">
        <f t="array" ref="I151">IFERROR(_xlfn.IFS(F151="Partial",(H151-G151)+1,F151="Partial (Additional to first residence in month)",(H151-G151)+1),"")</f>
        <v/>
      </c>
      <c r="J151" s="74"/>
      <c r="K151" s="62" t="str" cm="1">
        <f t="array" ref="K151">IFERROR(_xlfn.IFS(AND($J151&gt;=1,$J151&lt;20),1,$F151="Partial",ROUND((J151/40),0),$F151="Whole","",$F151="Partial (Additional to First Residence in Month)",ROUND(($J151/40),0),$F151="Subsidized/Partly Subsidized","",$F151="Master Lease","",$F151="ILF (Admin Only)",""),"")</f>
        <v/>
      </c>
      <c r="L151" s="54" t="str" cm="1">
        <f t="array" ref="L151">IFERROR(_xlfn.IFS(F151="Partial",I151*K151,F151="Whole","",F151="Partial (Additional to First Residence in Month)",I151*K151,F151="Subsidized/Partly Subsidized","",F151="Master Lease","",F151="ILF (Admin Only)",""),"")</f>
        <v/>
      </c>
      <c r="M151" s="50" t="str" cm="1">
        <f t="array" ref="M151">IFERROR((_xlfn.IFS($B151="SUD-OP","$0",$F151="Partial","$40",$F151="Partial (Additional to First Residence in Month)","$40",$F151="Whole","$1500",$F151="Subsidized/Partly Subsidized","$0",$F151="Master Lease","$1500",$F151="ILF (Admin Only)","$0")),"")</f>
        <v/>
      </c>
      <c r="N151" s="50" t="str" cm="1">
        <f t="array" ref="N151">IFERROR(_xlfn.IFS($B151="SUD-OP","$300",$F151="Whole","$0",$F151="Partial","$300",$F151="Whole","$300",$F151="Partial (Additional to First Residence in Month)","$0",$F151="Subsidized/Partly Subsidized","$300",$F151="Master Lease","$0",$F151="ILF (Admin Only)","$300"),"")</f>
        <v/>
      </c>
      <c r="O151" s="71" t="str" cm="1">
        <f t="array" ref="O151">IFERROR(_xlfn.IFS($B151="SUD-OP",($N151+0),$B151&lt;&gt;"SUD-OP",IFERROR(_xlfn.IFS($F151="Partial",($L151*$M151)+$N151,$F151="Whole",($M151+$N151),$F151="Partial (Additional to First Residence in Month)",$L151*$M151,$F151="Subsidized/Partly Subsidized",($N151+0),$F151="Master Lease",($M151+$N151),$F151="ILF (Admin Only)",(N151+0)),"")),"")</f>
        <v/>
      </c>
      <c r="P151" s="65" t="str">
        <f t="shared" si="4"/>
        <v/>
      </c>
      <c r="Q151" s="68"/>
      <c r="R151" s="20"/>
      <c r="S151" s="20"/>
      <c r="T151" s="20"/>
      <c r="U151" s="20"/>
      <c r="V151" s="77" t="str" cm="1">
        <f t="array" ref="V151">IFERROR(_xlfn.IFS(U151&gt;0,ROUND((U151/40),0)),"")</f>
        <v/>
      </c>
      <c r="W151" s="46"/>
      <c r="X151" s="20"/>
      <c r="Y151" s="20"/>
      <c r="Z151" s="20"/>
      <c r="AA151" s="20"/>
      <c r="AB151" s="20"/>
      <c r="AC151" s="41"/>
      <c r="AD151" s="41"/>
      <c r="AE151" s="20"/>
      <c r="AF151" s="20"/>
    </row>
    <row r="152" spans="1:32" ht="18.75" x14ac:dyDescent="0.3">
      <c r="A152" s="16"/>
      <c r="B152" s="16"/>
      <c r="C152" s="11"/>
      <c r="D152" s="11"/>
      <c r="E152" s="60"/>
      <c r="F152" s="20"/>
      <c r="G152" s="22"/>
      <c r="H152" s="22"/>
      <c r="I152" s="54" t="str" cm="1">
        <f t="array" ref="I152">IFERROR(_xlfn.IFS(F152="Partial",(H152-G152)+1,F152="Partial (Additional to first residence in month)",(H152-G152)+1),"")</f>
        <v/>
      </c>
      <c r="J152" s="74"/>
      <c r="K152" s="62" t="str" cm="1">
        <f t="array" ref="K152">IFERROR(_xlfn.IFS(AND($J152&gt;=1,$J152&lt;20),1,$F152="Partial",ROUND((J152/40),0),$F152="Whole","",$F152="Partial (Additional to First Residence in Month)",ROUND(($J152/40),0),$F152="Subsidized/Partly Subsidized","",$F152="Master Lease","",$F152="ILF (Admin Only)",""),"")</f>
        <v/>
      </c>
      <c r="L152" s="54" t="str" cm="1">
        <f t="array" ref="L152">IFERROR(_xlfn.IFS(F152="Partial",I152*K152,F152="Whole","",F152="Partial (Additional to First Residence in Month)",I152*K152,F152="Subsidized/Partly Subsidized","",F152="Master Lease","",F152="ILF (Admin Only)",""),"")</f>
        <v/>
      </c>
      <c r="M152" s="50" t="str" cm="1">
        <f t="array" ref="M152">IFERROR((_xlfn.IFS($B152="SUD-OP","$0",$F152="Partial","$40",$F152="Partial (Additional to First Residence in Month)","$40",$F152="Whole","$1500",$F152="Subsidized/Partly Subsidized","$0",$F152="Master Lease","$1500",$F152="ILF (Admin Only)","$0")),"")</f>
        <v/>
      </c>
      <c r="N152" s="50" t="str" cm="1">
        <f t="array" ref="N152">IFERROR(_xlfn.IFS($B152="SUD-OP","$300",$F152="Whole","$0",$F152="Partial","$300",$F152="Whole","$300",$F152="Partial (Additional to First Residence in Month)","$0",$F152="Subsidized/Partly Subsidized","$300",$F152="Master Lease","$0",$F152="ILF (Admin Only)","$300"),"")</f>
        <v/>
      </c>
      <c r="O152" s="71" t="str" cm="1">
        <f t="array" ref="O152">IFERROR(_xlfn.IFS($B152="SUD-OP",($N152+0),$B152&lt;&gt;"SUD-OP",IFERROR(_xlfn.IFS($F152="Partial",($L152*$M152)+$N152,$F152="Whole",($M152+$N152),$F152="Partial (Additional to First Residence in Month)",$L152*$M152,$F152="Subsidized/Partly Subsidized",($N152+0),$F152="Master Lease",($M152+$N152),$F152="ILF (Admin Only)",(N152+0)),"")),"")</f>
        <v/>
      </c>
      <c r="P152" s="65" t="str">
        <f t="shared" si="4"/>
        <v/>
      </c>
      <c r="Q152" s="68"/>
      <c r="R152" s="20"/>
      <c r="S152" s="20"/>
      <c r="T152" s="20"/>
      <c r="U152" s="20"/>
      <c r="V152" s="77" t="str" cm="1">
        <f t="array" ref="V152">IFERROR(_xlfn.IFS(U152&gt;0,ROUND((U152/40),0)),"")</f>
        <v/>
      </c>
      <c r="W152" s="46"/>
      <c r="X152" s="20"/>
      <c r="Y152" s="20"/>
      <c r="Z152" s="20"/>
      <c r="AA152" s="20"/>
      <c r="AB152" s="20"/>
      <c r="AC152" s="41"/>
      <c r="AD152" s="41"/>
      <c r="AE152" s="20"/>
      <c r="AF152" s="20"/>
    </row>
    <row r="153" spans="1:32" ht="18.75" x14ac:dyDescent="0.3">
      <c r="A153" s="16"/>
      <c r="B153" s="16"/>
      <c r="C153" s="11"/>
      <c r="D153" s="11"/>
      <c r="E153" s="60"/>
      <c r="F153" s="20"/>
      <c r="G153" s="22"/>
      <c r="H153" s="22"/>
      <c r="I153" s="54" t="str" cm="1">
        <f t="array" ref="I153">IFERROR(_xlfn.IFS(F153="Partial",(H153-G153)+1,F153="Partial (Additional to first residence in month)",(H153-G153)+1),"")</f>
        <v/>
      </c>
      <c r="J153" s="74"/>
      <c r="K153" s="62" t="str" cm="1">
        <f t="array" ref="K153">IFERROR(_xlfn.IFS(AND($J153&gt;=1,$J153&lt;20),1,$F153="Partial",ROUND((J153/40),0),$F153="Whole","",$F153="Partial (Additional to First Residence in Month)",ROUND(($J153/40),0),$F153="Subsidized/Partly Subsidized","",$F153="Master Lease","",$F153="ILF (Admin Only)",""),"")</f>
        <v/>
      </c>
      <c r="L153" s="54" t="str" cm="1">
        <f t="array" ref="L153">IFERROR(_xlfn.IFS(F153="Partial",I153*K153,F153="Whole","",F153="Partial (Additional to First Residence in Month)",I153*K153,F153="Subsidized/Partly Subsidized","",F153="Master Lease","",F153="ILF (Admin Only)",""),"")</f>
        <v/>
      </c>
      <c r="M153" s="50" t="str" cm="1">
        <f t="array" ref="M153">IFERROR((_xlfn.IFS($B153="SUD-OP","$0",$F153="Partial","$40",$F153="Partial (Additional to First Residence in Month)","$40",$F153="Whole","$1500",$F153="Subsidized/Partly Subsidized","$0",$F153="Master Lease","$1500",$F153="ILF (Admin Only)","$0")),"")</f>
        <v/>
      </c>
      <c r="N153" s="50" t="str" cm="1">
        <f t="array" ref="N153">IFERROR(_xlfn.IFS($B153="SUD-OP","$300",$F153="Whole","$0",$F153="Partial","$300",$F153="Whole","$300",$F153="Partial (Additional to First Residence in Month)","$0",$F153="Subsidized/Partly Subsidized","$300",$F153="Master Lease","$0",$F153="ILF (Admin Only)","$300"),"")</f>
        <v/>
      </c>
      <c r="O153" s="71" t="str" cm="1">
        <f t="array" ref="O153">IFERROR(_xlfn.IFS($B153="SUD-OP",($N153+0),$B153&lt;&gt;"SUD-OP",IFERROR(_xlfn.IFS($F153="Partial",($L153*$M153)+$N153,$F153="Whole",($M153+$N153),$F153="Partial (Additional to First Residence in Month)",$L153*$M153,$F153="Subsidized/Partly Subsidized",($N153+0),$F153="Master Lease",($M153+$N153),$F153="ILF (Admin Only)",(N153+0)),"")),"")</f>
        <v/>
      </c>
      <c r="P153" s="65" t="str">
        <f t="shared" si="4"/>
        <v/>
      </c>
      <c r="Q153" s="68"/>
      <c r="R153" s="20"/>
      <c r="S153" s="20"/>
      <c r="T153" s="20"/>
      <c r="U153" s="20"/>
      <c r="V153" s="77" t="str" cm="1">
        <f t="array" ref="V153">IFERROR(_xlfn.IFS(U153&gt;0,ROUND((U153/40),0)),"")</f>
        <v/>
      </c>
      <c r="W153" s="46"/>
      <c r="X153" s="20"/>
      <c r="Y153" s="20"/>
      <c r="Z153" s="20"/>
      <c r="AA153" s="20"/>
      <c r="AB153" s="20"/>
      <c r="AC153" s="41"/>
      <c r="AD153" s="41"/>
      <c r="AE153" s="20"/>
      <c r="AF153" s="20"/>
    </row>
    <row r="154" spans="1:32" ht="18.75" x14ac:dyDescent="0.3">
      <c r="A154" s="16"/>
      <c r="B154" s="16"/>
      <c r="C154" s="11"/>
      <c r="D154" s="11"/>
      <c r="E154" s="60"/>
      <c r="F154" s="20"/>
      <c r="G154" s="22"/>
      <c r="H154" s="22"/>
      <c r="I154" s="54" t="str" cm="1">
        <f t="array" ref="I154">IFERROR(_xlfn.IFS(F154="Partial",(H154-G154)+1,F154="Partial (Additional to first residence in month)",(H154-G154)+1),"")</f>
        <v/>
      </c>
      <c r="J154" s="74"/>
      <c r="K154" s="62" t="str" cm="1">
        <f t="array" ref="K154">IFERROR(_xlfn.IFS(AND($J154&gt;=1,$J154&lt;20),1,$F154="Partial",ROUND((J154/40),0),$F154="Whole","",$F154="Partial (Additional to First Residence in Month)",ROUND(($J154/40),0),$F154="Subsidized/Partly Subsidized","",$F154="Master Lease","",$F154="ILF (Admin Only)",""),"")</f>
        <v/>
      </c>
      <c r="L154" s="54" t="str" cm="1">
        <f t="array" ref="L154">IFERROR(_xlfn.IFS(F154="Partial",I154*K154,F154="Whole","",F154="Partial (Additional to First Residence in Month)",I154*K154,F154="Subsidized/Partly Subsidized","",F154="Master Lease","",F154="ILF (Admin Only)",""),"")</f>
        <v/>
      </c>
      <c r="M154" s="50" t="str" cm="1">
        <f t="array" ref="M154">IFERROR((_xlfn.IFS($B154="SUD-OP","$0",$F154="Partial","$40",$F154="Partial (Additional to First Residence in Month)","$40",$F154="Whole","$1500",$F154="Subsidized/Partly Subsidized","$0",$F154="Master Lease","$1500",$F154="ILF (Admin Only)","$0")),"")</f>
        <v/>
      </c>
      <c r="N154" s="50" t="str" cm="1">
        <f t="array" ref="N154">IFERROR(_xlfn.IFS($B154="SUD-OP","$300",$F154="Whole","$0",$F154="Partial","$300",$F154="Whole","$300",$F154="Partial (Additional to First Residence in Month)","$0",$F154="Subsidized/Partly Subsidized","$300",$F154="Master Lease","$0",$F154="ILF (Admin Only)","$300"),"")</f>
        <v/>
      </c>
      <c r="O154" s="71" t="str" cm="1">
        <f t="array" ref="O154">IFERROR(_xlfn.IFS($B154="SUD-OP",($N154+0),$B154&lt;&gt;"SUD-OP",IFERROR(_xlfn.IFS($F154="Partial",($L154*$M154)+$N154,$F154="Whole",($M154+$N154),$F154="Partial (Additional to First Residence in Month)",$L154*$M154,$F154="Subsidized/Partly Subsidized",($N154+0),$F154="Master Lease",($M154+$N154),$F154="ILF (Admin Only)",(N154+0)),"")),"")</f>
        <v/>
      </c>
      <c r="P154" s="65" t="str">
        <f t="shared" si="4"/>
        <v/>
      </c>
      <c r="Q154" s="68"/>
      <c r="R154" s="20"/>
      <c r="S154" s="20"/>
      <c r="T154" s="20"/>
      <c r="U154" s="20"/>
      <c r="V154" s="77" t="str" cm="1">
        <f t="array" ref="V154">IFERROR(_xlfn.IFS(U154&gt;0,ROUND((U154/40),0)),"")</f>
        <v/>
      </c>
      <c r="W154" s="46"/>
      <c r="X154" s="20"/>
      <c r="Y154" s="20"/>
      <c r="Z154" s="20"/>
      <c r="AA154" s="20"/>
      <c r="AB154" s="20"/>
      <c r="AC154" s="41"/>
      <c r="AD154" s="41"/>
      <c r="AE154" s="20"/>
      <c r="AF154" s="20"/>
    </row>
    <row r="155" spans="1:32" ht="18.75" x14ac:dyDescent="0.3">
      <c r="A155" s="16"/>
      <c r="B155" s="16"/>
      <c r="C155" s="11"/>
      <c r="D155" s="11"/>
      <c r="E155" s="60"/>
      <c r="F155" s="20"/>
      <c r="G155" s="22"/>
      <c r="H155" s="22"/>
      <c r="I155" s="54" t="str" cm="1">
        <f t="array" ref="I155">IFERROR(_xlfn.IFS(F155="Partial",(H155-G155)+1,F155="Partial (Additional to first residence in month)",(H155-G155)+1),"")</f>
        <v/>
      </c>
      <c r="J155" s="74"/>
      <c r="K155" s="62" t="str" cm="1">
        <f t="array" ref="K155">IFERROR(_xlfn.IFS(AND($J155&gt;=1,$J155&lt;20),1,$F155="Partial",ROUND((J155/40),0),$F155="Whole","",$F155="Partial (Additional to First Residence in Month)",ROUND(($J155/40),0),$F155="Subsidized/Partly Subsidized","",$F155="Master Lease","",$F155="ILF (Admin Only)",""),"")</f>
        <v/>
      </c>
      <c r="L155" s="54" t="str" cm="1">
        <f t="array" ref="L155">IFERROR(_xlfn.IFS(F155="Partial",I155*K155,F155="Whole","",F155="Partial (Additional to First Residence in Month)",I155*K155,F155="Subsidized/Partly Subsidized","",F155="Master Lease","",F155="ILF (Admin Only)",""),"")</f>
        <v/>
      </c>
      <c r="M155" s="50" t="str" cm="1">
        <f t="array" ref="M155">IFERROR((_xlfn.IFS($B155="SUD-OP","$0",$F155="Partial","$40",$F155="Partial (Additional to First Residence in Month)","$40",$F155="Whole","$1500",$F155="Subsidized/Partly Subsidized","$0",$F155="Master Lease","$1500",$F155="ILF (Admin Only)","$0")),"")</f>
        <v/>
      </c>
      <c r="N155" s="50" t="str" cm="1">
        <f t="array" ref="N155">IFERROR(_xlfn.IFS($B155="SUD-OP","$300",$F155="Whole","$0",$F155="Partial","$300",$F155="Whole","$300",$F155="Partial (Additional to First Residence in Month)","$0",$F155="Subsidized/Partly Subsidized","$300",$F155="Master Lease","$0",$F155="ILF (Admin Only)","$300"),"")</f>
        <v/>
      </c>
      <c r="O155" s="71" t="str" cm="1">
        <f t="array" ref="O155">IFERROR(_xlfn.IFS($B155="SUD-OP",($N155+0),$B155&lt;&gt;"SUD-OP",IFERROR(_xlfn.IFS($F155="Partial",($L155*$M155)+$N155,$F155="Whole",($M155+$N155),$F155="Partial (Additional to First Residence in Month)",$L155*$M155,$F155="Subsidized/Partly Subsidized",($N155+0),$F155="Master Lease",($M155+$N155),$F155="ILF (Admin Only)",(N155+0)),"")),"")</f>
        <v/>
      </c>
      <c r="P155" s="65" t="str">
        <f t="shared" si="4"/>
        <v/>
      </c>
      <c r="Q155" s="68"/>
      <c r="R155" s="20"/>
      <c r="S155" s="20"/>
      <c r="T155" s="20"/>
      <c r="U155" s="20"/>
      <c r="V155" s="77" t="str" cm="1">
        <f t="array" ref="V155">IFERROR(_xlfn.IFS(U155&gt;0,ROUND((U155/40),0)),"")</f>
        <v/>
      </c>
      <c r="W155" s="46"/>
      <c r="X155" s="20"/>
      <c r="Y155" s="20"/>
      <c r="Z155" s="20"/>
      <c r="AA155" s="20"/>
      <c r="AB155" s="20"/>
      <c r="AC155" s="41"/>
      <c r="AD155" s="41"/>
      <c r="AE155" s="20"/>
      <c r="AF155" s="20"/>
    </row>
    <row r="156" spans="1:32" ht="18.75" x14ac:dyDescent="0.3">
      <c r="A156" s="16"/>
      <c r="B156" s="16"/>
      <c r="C156" s="11"/>
      <c r="D156" s="11"/>
      <c r="E156" s="60"/>
      <c r="F156" s="20"/>
      <c r="G156" s="22"/>
      <c r="H156" s="22"/>
      <c r="I156" s="54" t="str" cm="1">
        <f t="array" ref="I156">IFERROR(_xlfn.IFS(F156="Partial",(H156-G156)+1,F156="Partial (Additional to first residence in month)",(H156-G156)+1),"")</f>
        <v/>
      </c>
      <c r="J156" s="74"/>
      <c r="K156" s="62" t="str" cm="1">
        <f t="array" ref="K156">IFERROR(_xlfn.IFS(AND($J156&gt;=1,$J156&lt;20),1,$F156="Partial",ROUND((J156/40),0),$F156="Whole","",$F156="Partial (Additional to First Residence in Month)",ROUND(($J156/40),0),$F156="Subsidized/Partly Subsidized","",$F156="Master Lease","",$F156="ILF (Admin Only)",""),"")</f>
        <v/>
      </c>
      <c r="L156" s="54" t="str" cm="1">
        <f t="array" ref="L156">IFERROR(_xlfn.IFS(F156="Partial",I156*K156,F156="Whole","",F156="Partial (Additional to First Residence in Month)",I156*K156,F156="Subsidized/Partly Subsidized","",F156="Master Lease","",F156="ILF (Admin Only)",""),"")</f>
        <v/>
      </c>
      <c r="M156" s="50" t="str" cm="1">
        <f t="array" ref="M156">IFERROR((_xlfn.IFS($B156="SUD-OP","$0",$F156="Partial","$40",$F156="Partial (Additional to First Residence in Month)","$40",$F156="Whole","$1500",$F156="Subsidized/Partly Subsidized","$0",$F156="Master Lease","$1500",$F156="ILF (Admin Only)","$0")),"")</f>
        <v/>
      </c>
      <c r="N156" s="50" t="str" cm="1">
        <f t="array" ref="N156">IFERROR(_xlfn.IFS($B156="SUD-OP","$300",$F156="Whole","$0",$F156="Partial","$300",$F156="Whole","$300",$F156="Partial (Additional to First Residence in Month)","$0",$F156="Subsidized/Partly Subsidized","$300",$F156="Master Lease","$0",$F156="ILF (Admin Only)","$300"),"")</f>
        <v/>
      </c>
      <c r="O156" s="71" t="str" cm="1">
        <f t="array" ref="O156">IFERROR(_xlfn.IFS($B156="SUD-OP",($N156+0),$B156&lt;&gt;"SUD-OP",IFERROR(_xlfn.IFS($F156="Partial",($L156*$M156)+$N156,$F156="Whole",($M156+$N156),$F156="Partial (Additional to First Residence in Month)",$L156*$M156,$F156="Subsidized/Partly Subsidized",($N156+0),$F156="Master Lease",($M156+$N156),$F156="ILF (Admin Only)",(N156+0)),"")),"")</f>
        <v/>
      </c>
      <c r="P156" s="65" t="str">
        <f t="shared" si="4"/>
        <v/>
      </c>
      <c r="Q156" s="68"/>
      <c r="R156" s="20"/>
      <c r="S156" s="20"/>
      <c r="T156" s="20"/>
      <c r="U156" s="20"/>
      <c r="V156" s="77" t="str" cm="1">
        <f t="array" ref="V156">IFERROR(_xlfn.IFS(U156&gt;0,ROUND((U156/40),0)),"")</f>
        <v/>
      </c>
      <c r="W156" s="46"/>
      <c r="X156" s="20"/>
      <c r="Y156" s="20"/>
      <c r="Z156" s="20"/>
      <c r="AA156" s="20"/>
      <c r="AB156" s="20"/>
      <c r="AC156" s="41"/>
      <c r="AD156" s="41"/>
      <c r="AE156" s="20"/>
      <c r="AF156" s="20"/>
    </row>
    <row r="157" spans="1:32" ht="18.75" x14ac:dyDescent="0.3">
      <c r="A157" s="16"/>
      <c r="B157" s="16"/>
      <c r="C157" s="11"/>
      <c r="D157" s="11"/>
      <c r="E157" s="60"/>
      <c r="F157" s="20"/>
      <c r="G157" s="22"/>
      <c r="H157" s="22"/>
      <c r="I157" s="54" t="str" cm="1">
        <f t="array" ref="I157">IFERROR(_xlfn.IFS(F157="Partial",(H157-G157)+1,F157="Partial (Additional to first residence in month)",(H157-G157)+1),"")</f>
        <v/>
      </c>
      <c r="J157" s="74"/>
      <c r="K157" s="62" t="str" cm="1">
        <f t="array" ref="K157">IFERROR(_xlfn.IFS(AND($J157&gt;=1,$J157&lt;20),1,$F157="Partial",ROUND((J157/40),0),$F157="Whole","",$F157="Partial (Additional to First Residence in Month)",ROUND(($J157/40),0),$F157="Subsidized/Partly Subsidized","",$F157="Master Lease","",$F157="ILF (Admin Only)",""),"")</f>
        <v/>
      </c>
      <c r="L157" s="54" t="str" cm="1">
        <f t="array" ref="L157">IFERROR(_xlfn.IFS(F157="Partial",I157*K157,F157="Whole","",F157="Partial (Additional to First Residence in Month)",I157*K157,F157="Subsidized/Partly Subsidized","",F157="Master Lease","",F157="ILF (Admin Only)",""),"")</f>
        <v/>
      </c>
      <c r="M157" s="50" t="str" cm="1">
        <f t="array" ref="M157">IFERROR((_xlfn.IFS($B157="SUD-OP","$0",$F157="Partial","$40",$F157="Partial (Additional to First Residence in Month)","$40",$F157="Whole","$1500",$F157="Subsidized/Partly Subsidized","$0",$F157="Master Lease","$1500",$F157="ILF (Admin Only)","$0")),"")</f>
        <v/>
      </c>
      <c r="N157" s="50" t="str" cm="1">
        <f t="array" ref="N157">IFERROR(_xlfn.IFS($B157="SUD-OP","$300",$F157="Whole","$0",$F157="Partial","$300",$F157="Whole","$300",$F157="Partial (Additional to First Residence in Month)","$0",$F157="Subsidized/Partly Subsidized","$300",$F157="Master Lease","$0",$F157="ILF (Admin Only)","$300"),"")</f>
        <v/>
      </c>
      <c r="O157" s="71" t="str" cm="1">
        <f t="array" ref="O157">IFERROR(_xlfn.IFS($B157="SUD-OP",($N157+0),$B157&lt;&gt;"SUD-OP",IFERROR(_xlfn.IFS($F157="Partial",($L157*$M157)+$N157,$F157="Whole",($M157+$N157),$F157="Partial (Additional to First Residence in Month)",$L157*$M157,$F157="Subsidized/Partly Subsidized",($N157+0),$F157="Master Lease",($M157+$N157),$F157="ILF (Admin Only)",(N157+0)),"")),"")</f>
        <v/>
      </c>
      <c r="P157" s="65" t="str">
        <f t="shared" si="4"/>
        <v/>
      </c>
      <c r="Q157" s="68"/>
      <c r="R157" s="20"/>
      <c r="S157" s="20"/>
      <c r="T157" s="20"/>
      <c r="U157" s="20"/>
      <c r="V157" s="77" t="str" cm="1">
        <f t="array" ref="V157">IFERROR(_xlfn.IFS(U157&gt;0,ROUND((U157/40),0)),"")</f>
        <v/>
      </c>
      <c r="W157" s="46"/>
      <c r="X157" s="20"/>
      <c r="Y157" s="20"/>
      <c r="Z157" s="20"/>
      <c r="AA157" s="20"/>
      <c r="AB157" s="20"/>
      <c r="AC157" s="41"/>
      <c r="AD157" s="41"/>
      <c r="AE157" s="20"/>
      <c r="AF157" s="20"/>
    </row>
    <row r="158" spans="1:32" ht="18.75" x14ac:dyDescent="0.3">
      <c r="A158" s="16"/>
      <c r="B158" s="16"/>
      <c r="C158" s="11"/>
      <c r="D158" s="11"/>
      <c r="E158" s="60"/>
      <c r="F158" s="20"/>
      <c r="G158" s="22"/>
      <c r="H158" s="22"/>
      <c r="I158" s="54" t="str" cm="1">
        <f t="array" ref="I158">IFERROR(_xlfn.IFS(F158="Partial",(H158-G158)+1,F158="Partial (Additional to first residence in month)",(H158-G158)+1),"")</f>
        <v/>
      </c>
      <c r="J158" s="74"/>
      <c r="K158" s="62" t="str" cm="1">
        <f t="array" ref="K158">IFERROR(_xlfn.IFS(AND($J158&gt;=1,$J158&lt;20),1,$F158="Partial",ROUND((J158/40),0),$F158="Whole","",$F158="Partial (Additional to First Residence in Month)",ROUND(($J158/40),0),$F158="Subsidized/Partly Subsidized","",$F158="Master Lease","",$F158="ILF (Admin Only)",""),"")</f>
        <v/>
      </c>
      <c r="L158" s="54" t="str" cm="1">
        <f t="array" ref="L158">IFERROR(_xlfn.IFS(F158="Partial",I158*K158,F158="Whole","",F158="Partial (Additional to First Residence in Month)",I158*K158,F158="Subsidized/Partly Subsidized","",F158="Master Lease","",F158="ILF (Admin Only)",""),"")</f>
        <v/>
      </c>
      <c r="M158" s="50" t="str" cm="1">
        <f t="array" ref="M158">IFERROR((_xlfn.IFS($B158="SUD-OP","$0",$F158="Partial","$40",$F158="Partial (Additional to First Residence in Month)","$40",$F158="Whole","$1500",$F158="Subsidized/Partly Subsidized","$0",$F158="Master Lease","$1500",$F158="ILF (Admin Only)","$0")),"")</f>
        <v/>
      </c>
      <c r="N158" s="50" t="str" cm="1">
        <f t="array" ref="N158">IFERROR(_xlfn.IFS($B158="SUD-OP","$300",$F158="Whole","$0",$F158="Partial","$300",$F158="Whole","$300",$F158="Partial (Additional to First Residence in Month)","$0",$F158="Subsidized/Partly Subsidized","$300",$F158="Master Lease","$0",$F158="ILF (Admin Only)","$300"),"")</f>
        <v/>
      </c>
      <c r="O158" s="71" t="str" cm="1">
        <f t="array" ref="O158">IFERROR(_xlfn.IFS($B158="SUD-OP",($N158+0),$B158&lt;&gt;"SUD-OP",IFERROR(_xlfn.IFS($F158="Partial",($L158*$M158)+$N158,$F158="Whole",($M158+$N158),$F158="Partial (Additional to First Residence in Month)",$L158*$M158,$F158="Subsidized/Partly Subsidized",($N158+0),$F158="Master Lease",($M158+$N158),$F158="ILF (Admin Only)",(N158+0)),"")),"")</f>
        <v/>
      </c>
      <c r="P158" s="65" t="str">
        <f t="shared" si="4"/>
        <v/>
      </c>
      <c r="Q158" s="68"/>
      <c r="R158" s="20"/>
      <c r="S158" s="20"/>
      <c r="T158" s="20"/>
      <c r="U158" s="20"/>
      <c r="V158" s="77" t="str" cm="1">
        <f t="array" ref="V158">IFERROR(_xlfn.IFS(U158&gt;0,ROUND((U158/40),0)),"")</f>
        <v/>
      </c>
      <c r="W158" s="46"/>
      <c r="X158" s="20"/>
      <c r="Y158" s="20"/>
      <c r="Z158" s="20"/>
      <c r="AA158" s="20"/>
      <c r="AB158" s="20"/>
      <c r="AC158" s="41"/>
      <c r="AD158" s="41"/>
      <c r="AE158" s="20"/>
      <c r="AF158" s="20"/>
    </row>
    <row r="159" spans="1:32" ht="18.75" x14ac:dyDescent="0.3">
      <c r="A159" s="16"/>
      <c r="B159" s="16"/>
      <c r="C159" s="11"/>
      <c r="D159" s="11"/>
      <c r="E159" s="60"/>
      <c r="F159" s="20"/>
      <c r="G159" s="22"/>
      <c r="H159" s="22"/>
      <c r="I159" s="54" t="str" cm="1">
        <f t="array" ref="I159">IFERROR(_xlfn.IFS(F159="Partial",(H159-G159)+1,F159="Partial (Additional to first residence in month)",(H159-G159)+1),"")</f>
        <v/>
      </c>
      <c r="J159" s="74"/>
      <c r="K159" s="62" t="str" cm="1">
        <f t="array" ref="K159">IFERROR(_xlfn.IFS(AND($J159&gt;=1,$J159&lt;20),1,$F159="Partial",ROUND((J159/40),0),$F159="Whole","",$F159="Partial (Additional to First Residence in Month)",ROUND(($J159/40),0),$F159="Subsidized/Partly Subsidized","",$F159="Master Lease","",$F159="ILF (Admin Only)",""),"")</f>
        <v/>
      </c>
      <c r="L159" s="54" t="str" cm="1">
        <f t="array" ref="L159">IFERROR(_xlfn.IFS(F159="Partial",I159*K159,F159="Whole","",F159="Partial (Additional to First Residence in Month)",I159*K159,F159="Subsidized/Partly Subsidized","",F159="Master Lease","",F159="ILF (Admin Only)",""),"")</f>
        <v/>
      </c>
      <c r="M159" s="50" t="str" cm="1">
        <f t="array" ref="M159">IFERROR((_xlfn.IFS($B159="SUD-OP","$0",$F159="Partial","$40",$F159="Partial (Additional to First Residence in Month)","$40",$F159="Whole","$1500",$F159="Subsidized/Partly Subsidized","$0",$F159="Master Lease","$1500",$F159="ILF (Admin Only)","$0")),"")</f>
        <v/>
      </c>
      <c r="N159" s="50" t="str" cm="1">
        <f t="array" ref="N159">IFERROR(_xlfn.IFS($B159="SUD-OP","$300",$F159="Whole","$0",$F159="Partial","$300",$F159="Whole","$300",$F159="Partial (Additional to First Residence in Month)","$0",$F159="Subsidized/Partly Subsidized","$300",$F159="Master Lease","$0",$F159="ILF (Admin Only)","$300"),"")</f>
        <v/>
      </c>
      <c r="O159" s="71" t="str" cm="1">
        <f t="array" ref="O159">IFERROR(_xlfn.IFS($B159="SUD-OP",($N159+0),$B159&lt;&gt;"SUD-OP",IFERROR(_xlfn.IFS($F159="Partial",($L159*$M159)+$N159,$F159="Whole",($M159+$N159),$F159="Partial (Additional to First Residence in Month)",$L159*$M159,$F159="Subsidized/Partly Subsidized",($N159+0),$F159="Master Lease",($M159+$N159),$F159="ILF (Admin Only)",(N159+0)),"")),"")</f>
        <v/>
      </c>
      <c r="P159" s="65" t="str">
        <f t="shared" si="4"/>
        <v/>
      </c>
      <c r="Q159" s="68"/>
      <c r="R159" s="20"/>
      <c r="S159" s="20"/>
      <c r="T159" s="20"/>
      <c r="U159" s="20"/>
      <c r="V159" s="77" t="str" cm="1">
        <f t="array" ref="V159">IFERROR(_xlfn.IFS(U159&gt;0,ROUND((U159/40),0)),"")</f>
        <v/>
      </c>
      <c r="W159" s="46"/>
      <c r="X159" s="20"/>
      <c r="Y159" s="20"/>
      <c r="Z159" s="20"/>
      <c r="AA159" s="20"/>
      <c r="AB159" s="20"/>
      <c r="AC159" s="41"/>
      <c r="AD159" s="41"/>
      <c r="AE159" s="20"/>
      <c r="AF159" s="20"/>
    </row>
    <row r="160" spans="1:32" ht="18.75" x14ac:dyDescent="0.3">
      <c r="A160" s="16"/>
      <c r="B160" s="16"/>
      <c r="C160" s="11"/>
      <c r="D160" s="11"/>
      <c r="E160" s="60"/>
      <c r="F160" s="20"/>
      <c r="G160" s="22"/>
      <c r="H160" s="22"/>
      <c r="I160" s="54" t="str" cm="1">
        <f t="array" ref="I160">IFERROR(_xlfn.IFS(F160="Partial",(H160-G160)+1,F160="Partial (Additional to first residence in month)",(H160-G160)+1),"")</f>
        <v/>
      </c>
      <c r="J160" s="74"/>
      <c r="K160" s="62" t="str" cm="1">
        <f t="array" ref="K160">IFERROR(_xlfn.IFS(AND($J160&gt;=1,$J160&lt;20),1,$F160="Partial",ROUND((J160/40),0),$F160="Whole","",$F160="Partial (Additional to First Residence in Month)",ROUND(($J160/40),0),$F160="Subsidized/Partly Subsidized","",$F160="Master Lease","",$F160="ILF (Admin Only)",""),"")</f>
        <v/>
      </c>
      <c r="L160" s="54" t="str" cm="1">
        <f t="array" ref="L160">IFERROR(_xlfn.IFS(F160="Partial",I160*K160,F160="Whole","",F160="Partial (Additional to First Residence in Month)",I160*K160,F160="Subsidized/Partly Subsidized","",F160="Master Lease","",F160="ILF (Admin Only)",""),"")</f>
        <v/>
      </c>
      <c r="M160" s="50" t="str" cm="1">
        <f t="array" ref="M160">IFERROR((_xlfn.IFS($B160="SUD-OP","$0",$F160="Partial","$40",$F160="Partial (Additional to First Residence in Month)","$40",$F160="Whole","$1500",$F160="Subsidized/Partly Subsidized","$0",$F160="Master Lease","$1500",$F160="ILF (Admin Only)","$0")),"")</f>
        <v/>
      </c>
      <c r="N160" s="50" t="str" cm="1">
        <f t="array" ref="N160">IFERROR(_xlfn.IFS($B160="SUD-OP","$300",$F160="Whole","$0",$F160="Partial","$300",$F160="Whole","$300",$F160="Partial (Additional to First Residence in Month)","$0",$F160="Subsidized/Partly Subsidized","$300",$F160="Master Lease","$0",$F160="ILF (Admin Only)","$300"),"")</f>
        <v/>
      </c>
      <c r="O160" s="71" t="str" cm="1">
        <f t="array" ref="O160">IFERROR(_xlfn.IFS($B160="SUD-OP",($N160+0),$B160&lt;&gt;"SUD-OP",IFERROR(_xlfn.IFS($F160="Partial",($L160*$M160)+$N160,$F160="Whole",($M160+$N160),$F160="Partial (Additional to First Residence in Month)",$L160*$M160,$F160="Subsidized/Partly Subsidized",($N160+0),$F160="Master Lease",($M160+$N160),$F160="ILF (Admin Only)",(N160+0)),"")),"")</f>
        <v/>
      </c>
      <c r="P160" s="65" t="str">
        <f t="shared" si="4"/>
        <v/>
      </c>
      <c r="Q160" s="68"/>
      <c r="R160" s="20"/>
      <c r="S160" s="20"/>
      <c r="T160" s="20"/>
      <c r="U160" s="20"/>
      <c r="V160" s="77" t="str" cm="1">
        <f t="array" ref="V160">IFERROR(_xlfn.IFS(U160&gt;0,ROUND((U160/40),0)),"")</f>
        <v/>
      </c>
      <c r="W160" s="46"/>
      <c r="X160" s="20"/>
      <c r="Y160" s="20"/>
      <c r="Z160" s="20"/>
      <c r="AA160" s="20"/>
      <c r="AB160" s="20"/>
      <c r="AC160" s="41"/>
      <c r="AD160" s="41"/>
      <c r="AE160" s="20"/>
      <c r="AF160" s="20"/>
    </row>
    <row r="161" spans="1:32" ht="18.75" x14ac:dyDescent="0.3">
      <c r="A161" s="16"/>
      <c r="B161" s="16"/>
      <c r="C161" s="11"/>
      <c r="D161" s="11"/>
      <c r="E161" s="60"/>
      <c r="F161" s="20"/>
      <c r="G161" s="22"/>
      <c r="H161" s="22"/>
      <c r="I161" s="54" t="str" cm="1">
        <f t="array" ref="I161">IFERROR(_xlfn.IFS(F161="Partial",(H161-G161)+1,F161="Partial (Additional to first residence in month)",(H161-G161)+1),"")</f>
        <v/>
      </c>
      <c r="J161" s="74"/>
      <c r="K161" s="62" t="str" cm="1">
        <f t="array" ref="K161">IFERROR(_xlfn.IFS(AND($J161&gt;=1,$J161&lt;20),1,$F161="Partial",ROUND((J161/40),0),$F161="Whole","",$F161="Partial (Additional to First Residence in Month)",ROUND(($J161/40),0),$F161="Subsidized/Partly Subsidized","",$F161="Master Lease","",$F161="ILF (Admin Only)",""),"")</f>
        <v/>
      </c>
      <c r="L161" s="54" t="str" cm="1">
        <f t="array" ref="L161">IFERROR(_xlfn.IFS(F161="Partial",I161*K161,F161="Whole","",F161="Partial (Additional to First Residence in Month)",I161*K161,F161="Subsidized/Partly Subsidized","",F161="Master Lease","",F161="ILF (Admin Only)",""),"")</f>
        <v/>
      </c>
      <c r="M161" s="50" t="str" cm="1">
        <f t="array" ref="M161">IFERROR((_xlfn.IFS($B161="SUD-OP","$0",$F161="Partial","$40",$F161="Partial (Additional to First Residence in Month)","$40",$F161="Whole","$1500",$F161="Subsidized/Partly Subsidized","$0",$F161="Master Lease","$1500",$F161="ILF (Admin Only)","$0")),"")</f>
        <v/>
      </c>
      <c r="N161" s="50" t="str" cm="1">
        <f t="array" ref="N161">IFERROR(_xlfn.IFS($B161="SUD-OP","$300",$F161="Whole","$0",$F161="Partial","$300",$F161="Whole","$300",$F161="Partial (Additional to First Residence in Month)","$0",$F161="Subsidized/Partly Subsidized","$300",$F161="Master Lease","$0",$F161="ILF (Admin Only)","$300"),"")</f>
        <v/>
      </c>
      <c r="O161" s="71" t="str" cm="1">
        <f t="array" ref="O161">IFERROR(_xlfn.IFS($B161="SUD-OP",($N161+0),$B161&lt;&gt;"SUD-OP",IFERROR(_xlfn.IFS($F161="Partial",($L161*$M161)+$N161,$F161="Whole",($M161+$N161),$F161="Partial (Additional to First Residence in Month)",$L161*$M161,$F161="Subsidized/Partly Subsidized",($N161+0),$F161="Master Lease",($M161+$N161),$F161="ILF (Admin Only)",(N161+0)),"")),"")</f>
        <v/>
      </c>
      <c r="P161" s="65" t="str">
        <f t="shared" si="4"/>
        <v/>
      </c>
      <c r="Q161" s="68"/>
      <c r="R161" s="20"/>
      <c r="S161" s="20"/>
      <c r="T161" s="20"/>
      <c r="U161" s="20"/>
      <c r="V161" s="77" t="str" cm="1">
        <f t="array" ref="V161">IFERROR(_xlfn.IFS(U161&gt;0,ROUND((U161/40),0)),"")</f>
        <v/>
      </c>
      <c r="W161" s="46"/>
      <c r="X161" s="20"/>
      <c r="Y161" s="20"/>
      <c r="Z161" s="20"/>
      <c r="AA161" s="20"/>
      <c r="AB161" s="20"/>
      <c r="AC161" s="41"/>
      <c r="AD161" s="41"/>
      <c r="AE161" s="20"/>
      <c r="AF161" s="20"/>
    </row>
    <row r="162" spans="1:32" ht="18.75" x14ac:dyDescent="0.3">
      <c r="A162" s="16"/>
      <c r="B162" s="16"/>
      <c r="C162" s="11"/>
      <c r="D162" s="11"/>
      <c r="E162" s="60"/>
      <c r="F162" s="20"/>
      <c r="G162" s="22"/>
      <c r="H162" s="22"/>
      <c r="I162" s="54" t="str" cm="1">
        <f t="array" ref="I162">IFERROR(_xlfn.IFS(F162="Partial",(H162-G162)+1,F162="Partial (Additional to first residence in month)",(H162-G162)+1),"")</f>
        <v/>
      </c>
      <c r="J162" s="74"/>
      <c r="K162" s="62" t="str" cm="1">
        <f t="array" ref="K162">IFERROR(_xlfn.IFS(AND($J162&gt;=1,$J162&lt;20),1,$F162="Partial",ROUND((J162/40),0),$F162="Whole","",$F162="Partial (Additional to First Residence in Month)",ROUND(($J162/40),0),$F162="Subsidized/Partly Subsidized","",$F162="Master Lease","",$F162="ILF (Admin Only)",""),"")</f>
        <v/>
      </c>
      <c r="L162" s="54" t="str" cm="1">
        <f t="array" ref="L162">IFERROR(_xlfn.IFS(F162="Partial",I162*K162,F162="Whole","",F162="Partial (Additional to First Residence in Month)",I162*K162,F162="Subsidized/Partly Subsidized","",F162="Master Lease","",F162="ILF (Admin Only)",""),"")</f>
        <v/>
      </c>
      <c r="M162" s="50" t="str" cm="1">
        <f t="array" ref="M162">IFERROR((_xlfn.IFS($B162="SUD-OP","$0",$F162="Partial","$40",$F162="Partial (Additional to First Residence in Month)","$40",$F162="Whole","$1500",$F162="Subsidized/Partly Subsidized","$0",$F162="Master Lease","$1500",$F162="ILF (Admin Only)","$0")),"")</f>
        <v/>
      </c>
      <c r="N162" s="50" t="str" cm="1">
        <f t="array" ref="N162">IFERROR(_xlfn.IFS($B162="SUD-OP","$300",$F162="Whole","$0",$F162="Partial","$300",$F162="Whole","$300",$F162="Partial (Additional to First Residence in Month)","$0",$F162="Subsidized/Partly Subsidized","$300",$F162="Master Lease","$0",$F162="ILF (Admin Only)","$300"),"")</f>
        <v/>
      </c>
      <c r="O162" s="71" t="str" cm="1">
        <f t="array" ref="O162">IFERROR(_xlfn.IFS($B162="SUD-OP",($N162+0),$B162&lt;&gt;"SUD-OP",IFERROR(_xlfn.IFS($F162="Partial",($L162*$M162)+$N162,$F162="Whole",($M162+$N162),$F162="Partial (Additional to First Residence in Month)",$L162*$M162,$F162="Subsidized/Partly Subsidized",($N162+0),$F162="Master Lease",($M162+$N162),$F162="ILF (Admin Only)",(N162+0)),"")),"")</f>
        <v/>
      </c>
      <c r="P162" s="65" t="str">
        <f t="shared" si="4"/>
        <v/>
      </c>
      <c r="Q162" s="68"/>
      <c r="R162" s="20"/>
      <c r="S162" s="20"/>
      <c r="T162" s="20"/>
      <c r="U162" s="20"/>
      <c r="V162" s="77" t="str" cm="1">
        <f t="array" ref="V162">IFERROR(_xlfn.IFS(U162&gt;0,ROUND((U162/40),0)),"")</f>
        <v/>
      </c>
      <c r="W162" s="46"/>
      <c r="X162" s="20"/>
      <c r="Y162" s="20"/>
      <c r="Z162" s="20"/>
      <c r="AA162" s="20"/>
      <c r="AB162" s="20"/>
      <c r="AC162" s="41"/>
      <c r="AD162" s="41"/>
      <c r="AE162" s="20"/>
      <c r="AF162" s="20"/>
    </row>
    <row r="163" spans="1:32" ht="18.75" x14ac:dyDescent="0.3">
      <c r="A163" s="16"/>
      <c r="B163" s="16"/>
      <c r="C163" s="11"/>
      <c r="D163" s="11"/>
      <c r="E163" s="60"/>
      <c r="F163" s="20"/>
      <c r="G163" s="22"/>
      <c r="H163" s="22"/>
      <c r="I163" s="54" t="str" cm="1">
        <f t="array" ref="I163">IFERROR(_xlfn.IFS(F163="Partial",(H163-G163)+1,F163="Partial (Additional to first residence in month)",(H163-G163)+1),"")</f>
        <v/>
      </c>
      <c r="J163" s="74"/>
      <c r="K163" s="62" t="str" cm="1">
        <f t="array" ref="K163">IFERROR(_xlfn.IFS(AND($J163&gt;=1,$J163&lt;20),1,$F163="Partial",ROUND((J163/40),0),$F163="Whole","",$F163="Partial (Additional to First Residence in Month)",ROUND(($J163/40),0),$F163="Subsidized/Partly Subsidized","",$F163="Master Lease","",$F163="ILF (Admin Only)",""),"")</f>
        <v/>
      </c>
      <c r="L163" s="54" t="str" cm="1">
        <f t="array" ref="L163">IFERROR(_xlfn.IFS(F163="Partial",I163*K163,F163="Whole","",F163="Partial (Additional to First Residence in Month)",I163*K163,F163="Subsidized/Partly Subsidized","",F163="Master Lease","",F163="ILF (Admin Only)",""),"")</f>
        <v/>
      </c>
      <c r="M163" s="50" t="str" cm="1">
        <f t="array" ref="M163">IFERROR((_xlfn.IFS($B163="SUD-OP","$0",$F163="Partial","$40",$F163="Partial (Additional to First Residence in Month)","$40",$F163="Whole","$1500",$F163="Subsidized/Partly Subsidized","$0",$F163="Master Lease","$1500",$F163="ILF (Admin Only)","$0")),"")</f>
        <v/>
      </c>
      <c r="N163" s="50" t="str" cm="1">
        <f t="array" ref="N163">IFERROR(_xlfn.IFS($B163="SUD-OP","$300",$F163="Whole","$0",$F163="Partial","$300",$F163="Whole","$300",$F163="Partial (Additional to First Residence in Month)","$0",$F163="Subsidized/Partly Subsidized","$300",$F163="Master Lease","$0",$F163="ILF (Admin Only)","$300"),"")</f>
        <v/>
      </c>
      <c r="O163" s="71" t="str" cm="1">
        <f t="array" ref="O163">IFERROR(_xlfn.IFS($B163="SUD-OP",($N163+0),$B163&lt;&gt;"SUD-OP",IFERROR(_xlfn.IFS($F163="Partial",($L163*$M163)+$N163,$F163="Whole",($M163+$N163),$F163="Partial (Additional to First Residence in Month)",$L163*$M163,$F163="Subsidized/Partly Subsidized",($N163+0),$F163="Master Lease",($M163+$N163),$F163="ILF (Admin Only)",(N163+0)),"")),"")</f>
        <v/>
      </c>
      <c r="P163" s="65" t="str">
        <f t="shared" si="4"/>
        <v/>
      </c>
      <c r="Q163" s="68"/>
      <c r="R163" s="20"/>
      <c r="S163" s="20"/>
      <c r="T163" s="20"/>
      <c r="U163" s="20"/>
      <c r="V163" s="77" t="str" cm="1">
        <f t="array" ref="V163">IFERROR(_xlfn.IFS(U163&gt;0,ROUND((U163/40),0)),"")</f>
        <v/>
      </c>
      <c r="W163" s="46"/>
      <c r="X163" s="20"/>
      <c r="Y163" s="20"/>
      <c r="Z163" s="20"/>
      <c r="AA163" s="20"/>
      <c r="AB163" s="20"/>
      <c r="AC163" s="41"/>
      <c r="AD163" s="41"/>
      <c r="AE163" s="20"/>
      <c r="AF163" s="20"/>
    </row>
    <row r="164" spans="1:32" ht="18.75" x14ac:dyDescent="0.3">
      <c r="A164" s="16"/>
      <c r="B164" s="16"/>
      <c r="C164" s="11"/>
      <c r="D164" s="11"/>
      <c r="E164" s="60"/>
      <c r="F164" s="20"/>
      <c r="G164" s="22"/>
      <c r="H164" s="22"/>
      <c r="I164" s="54" t="str" cm="1">
        <f t="array" ref="I164">IFERROR(_xlfn.IFS(F164="Partial",(H164-G164)+1,F164="Partial (Additional to first residence in month)",(H164-G164)+1),"")</f>
        <v/>
      </c>
      <c r="J164" s="74"/>
      <c r="K164" s="62" t="str" cm="1">
        <f t="array" ref="K164">IFERROR(_xlfn.IFS(AND($J164&gt;=1,$J164&lt;20),1,$F164="Partial",ROUND((J164/40),0),$F164="Whole","",$F164="Partial (Additional to First Residence in Month)",ROUND(($J164/40),0),$F164="Subsidized/Partly Subsidized","",$F164="Master Lease","",$F164="ILF (Admin Only)",""),"")</f>
        <v/>
      </c>
      <c r="L164" s="54" t="str" cm="1">
        <f t="array" ref="L164">IFERROR(_xlfn.IFS(F164="Partial",I164*K164,F164="Whole","",F164="Partial (Additional to First Residence in Month)",I164*K164,F164="Subsidized/Partly Subsidized","",F164="Master Lease","",F164="ILF (Admin Only)",""),"")</f>
        <v/>
      </c>
      <c r="M164" s="50" t="str" cm="1">
        <f t="array" ref="M164">IFERROR((_xlfn.IFS($B164="SUD-OP","$0",$F164="Partial","$40",$F164="Partial (Additional to First Residence in Month)","$40",$F164="Whole","$1500",$F164="Subsidized/Partly Subsidized","$0",$F164="Master Lease","$1500",$F164="ILF (Admin Only)","$0")),"")</f>
        <v/>
      </c>
      <c r="N164" s="50" t="str" cm="1">
        <f t="array" ref="N164">IFERROR(_xlfn.IFS($B164="SUD-OP","$300",$F164="Whole","$0",$F164="Partial","$300",$F164="Whole","$300",$F164="Partial (Additional to First Residence in Month)","$0",$F164="Subsidized/Partly Subsidized","$300",$F164="Master Lease","$0",$F164="ILF (Admin Only)","$300"),"")</f>
        <v/>
      </c>
      <c r="O164" s="71" t="str" cm="1">
        <f t="array" ref="O164">IFERROR(_xlfn.IFS($B164="SUD-OP",($N164+0),$B164&lt;&gt;"SUD-OP",IFERROR(_xlfn.IFS($F164="Partial",($L164*$M164)+$N164,$F164="Whole",($M164+$N164),$F164="Partial (Additional to First Residence in Month)",$L164*$M164,$F164="Subsidized/Partly Subsidized",($N164+0),$F164="Master Lease",($M164+$N164),$F164="ILF (Admin Only)",(N164+0)),"")),"")</f>
        <v/>
      </c>
      <c r="P164" s="65" t="str">
        <f t="shared" ref="P164:P186" si="5">IFERROR(O164-(U164+(W164*300)),"")</f>
        <v/>
      </c>
      <c r="Q164" s="68"/>
      <c r="R164" s="20"/>
      <c r="S164" s="20"/>
      <c r="T164" s="20"/>
      <c r="U164" s="20"/>
      <c r="V164" s="77" t="str" cm="1">
        <f t="array" ref="V164">IFERROR(_xlfn.IFS(U164&gt;0,ROUND((U164/40),0)),"")</f>
        <v/>
      </c>
      <c r="W164" s="46"/>
      <c r="X164" s="20"/>
      <c r="Y164" s="20"/>
      <c r="Z164" s="20"/>
      <c r="AA164" s="20"/>
      <c r="AB164" s="20"/>
      <c r="AC164" s="41"/>
      <c r="AD164" s="41"/>
      <c r="AE164" s="20"/>
      <c r="AF164" s="20"/>
    </row>
    <row r="165" spans="1:32" ht="18.75" x14ac:dyDescent="0.3">
      <c r="A165" s="16"/>
      <c r="B165" s="16"/>
      <c r="C165" s="11"/>
      <c r="D165" s="11"/>
      <c r="E165" s="60"/>
      <c r="F165" s="20"/>
      <c r="G165" s="22"/>
      <c r="H165" s="22"/>
      <c r="I165" s="54" t="str" cm="1">
        <f t="array" ref="I165">IFERROR(_xlfn.IFS(F165="Partial",(H165-G165)+1,F165="Partial (Additional to first residence in month)",(H165-G165)+1),"")</f>
        <v/>
      </c>
      <c r="J165" s="74"/>
      <c r="K165" s="62" t="str" cm="1">
        <f t="array" ref="K165">IFERROR(_xlfn.IFS(AND($J165&gt;=1,$J165&lt;20),1,$F165="Partial",ROUND((J165/40),0),$F165="Whole","",$F165="Partial (Additional to First Residence in Month)",ROUND(($J165/40),0),$F165="Subsidized/Partly Subsidized","",$F165="Master Lease","",$F165="ILF (Admin Only)",""),"")</f>
        <v/>
      </c>
      <c r="L165" s="54" t="str" cm="1">
        <f t="array" ref="L165">IFERROR(_xlfn.IFS(F165="Partial",I165*K165,F165="Whole","",F165="Partial (Additional to First Residence in Month)",I165*K165,F165="Subsidized/Partly Subsidized","",F165="Master Lease","",F165="ILF (Admin Only)",""),"")</f>
        <v/>
      </c>
      <c r="M165" s="50" t="str" cm="1">
        <f t="array" ref="M165">IFERROR((_xlfn.IFS($B165="SUD-OP","$0",$F165="Partial","$40",$F165="Partial (Additional to First Residence in Month)","$40",$F165="Whole","$1500",$F165="Subsidized/Partly Subsidized","$0",$F165="Master Lease","$1500",$F165="ILF (Admin Only)","$0")),"")</f>
        <v/>
      </c>
      <c r="N165" s="50" t="str" cm="1">
        <f t="array" ref="N165">IFERROR(_xlfn.IFS($B165="SUD-OP","$300",$F165="Whole","$0",$F165="Partial","$300",$F165="Whole","$300",$F165="Partial (Additional to First Residence in Month)","$0",$F165="Subsidized/Partly Subsidized","$300",$F165="Master Lease","$0",$F165="ILF (Admin Only)","$300"),"")</f>
        <v/>
      </c>
      <c r="O165" s="71" t="str" cm="1">
        <f t="array" ref="O165">IFERROR(_xlfn.IFS($B165="SUD-OP",($N165+0),$B165&lt;&gt;"SUD-OP",IFERROR(_xlfn.IFS($F165="Partial",($L165*$M165)+$N165,$F165="Whole",($M165+$N165),$F165="Partial (Additional to First Residence in Month)",$L165*$M165,$F165="Subsidized/Partly Subsidized",($N165+0),$F165="Master Lease",($M165+$N165),$F165="ILF (Admin Only)",(N165+0)),"")),"")</f>
        <v/>
      </c>
      <c r="P165" s="65" t="str">
        <f t="shared" si="5"/>
        <v/>
      </c>
      <c r="Q165" s="68"/>
      <c r="R165" s="20"/>
      <c r="S165" s="20"/>
      <c r="T165" s="20"/>
      <c r="U165" s="20"/>
      <c r="V165" s="77" t="str" cm="1">
        <f t="array" ref="V165">IFERROR(_xlfn.IFS(U165&gt;0,ROUND((U165/40),0)),"")</f>
        <v/>
      </c>
      <c r="W165" s="46"/>
      <c r="X165" s="20"/>
      <c r="Y165" s="20"/>
      <c r="Z165" s="20"/>
      <c r="AA165" s="20"/>
      <c r="AB165" s="20"/>
      <c r="AC165" s="41"/>
      <c r="AD165" s="41"/>
      <c r="AE165" s="20"/>
      <c r="AF165" s="20"/>
    </row>
    <row r="166" spans="1:32" ht="18.75" x14ac:dyDescent="0.3">
      <c r="A166" s="16"/>
      <c r="B166" s="16"/>
      <c r="C166" s="11"/>
      <c r="D166" s="11"/>
      <c r="E166" s="60"/>
      <c r="F166" s="20"/>
      <c r="G166" s="22"/>
      <c r="H166" s="22"/>
      <c r="I166" s="54" t="str" cm="1">
        <f t="array" ref="I166">IFERROR(_xlfn.IFS(F166="Partial",(H166-G166)+1,F166="Partial (Additional to first residence in month)",(H166-G166)+1),"")</f>
        <v/>
      </c>
      <c r="J166" s="74"/>
      <c r="K166" s="62" t="str" cm="1">
        <f t="array" ref="K166">IFERROR(_xlfn.IFS(AND($J166&gt;=1,$J166&lt;20),1,$F166="Partial",ROUND((J166/40),0),$F166="Whole","",$F166="Partial (Additional to First Residence in Month)",ROUND(($J166/40),0),$F166="Subsidized/Partly Subsidized","",$F166="Master Lease","",$F166="ILF (Admin Only)",""),"")</f>
        <v/>
      </c>
      <c r="L166" s="54" t="str" cm="1">
        <f t="array" ref="L166">IFERROR(_xlfn.IFS(F166="Partial",I166*K166,F166="Whole","",F166="Partial (Additional to First Residence in Month)",I166*K166,F166="Subsidized/Partly Subsidized","",F166="Master Lease","",F166="ILF (Admin Only)",""),"")</f>
        <v/>
      </c>
      <c r="M166" s="50" t="str" cm="1">
        <f t="array" ref="M166">IFERROR((_xlfn.IFS($B166="SUD-OP","$0",$F166="Partial","$40",$F166="Partial (Additional to First Residence in Month)","$40",$F166="Whole","$1500",$F166="Subsidized/Partly Subsidized","$0",$F166="Master Lease","$1500",$F166="ILF (Admin Only)","$0")),"")</f>
        <v/>
      </c>
      <c r="N166" s="50" t="str" cm="1">
        <f t="array" ref="N166">IFERROR(_xlfn.IFS($B166="SUD-OP","$300",$F166="Whole","$0",$F166="Partial","$300",$F166="Whole","$300",$F166="Partial (Additional to First Residence in Month)","$0",$F166="Subsidized/Partly Subsidized","$300",$F166="Master Lease","$0",$F166="ILF (Admin Only)","$300"),"")</f>
        <v/>
      </c>
      <c r="O166" s="71" t="str" cm="1">
        <f t="array" ref="O166">IFERROR(_xlfn.IFS($B166="SUD-OP",($N166+0),$B166&lt;&gt;"SUD-OP",IFERROR(_xlfn.IFS($F166="Partial",($L166*$M166)+$N166,$F166="Whole",($M166+$N166),$F166="Partial (Additional to First Residence in Month)",$L166*$M166,$F166="Subsidized/Partly Subsidized",($N166+0),$F166="Master Lease",($M166+$N166),$F166="ILF (Admin Only)",(N166+0)),"")),"")</f>
        <v/>
      </c>
      <c r="P166" s="65" t="str">
        <f t="shared" si="5"/>
        <v/>
      </c>
      <c r="Q166" s="68"/>
      <c r="R166" s="20"/>
      <c r="S166" s="20"/>
      <c r="T166" s="20"/>
      <c r="U166" s="20"/>
      <c r="V166" s="77" t="str" cm="1">
        <f t="array" ref="V166">IFERROR(_xlfn.IFS(U166&gt;0,ROUND((U166/40),0)),"")</f>
        <v/>
      </c>
      <c r="W166" s="46"/>
      <c r="X166" s="20"/>
      <c r="Y166" s="20"/>
      <c r="Z166" s="20"/>
      <c r="AA166" s="20"/>
      <c r="AB166" s="20"/>
      <c r="AC166" s="41"/>
      <c r="AD166" s="41"/>
      <c r="AE166" s="20"/>
      <c r="AF166" s="20"/>
    </row>
    <row r="167" spans="1:32" ht="18.75" x14ac:dyDescent="0.3">
      <c r="A167" s="16"/>
      <c r="B167" s="16"/>
      <c r="C167" s="11"/>
      <c r="D167" s="11"/>
      <c r="E167" s="60"/>
      <c r="F167" s="20"/>
      <c r="G167" s="22"/>
      <c r="H167" s="22"/>
      <c r="I167" s="54" t="str" cm="1">
        <f t="array" ref="I167">IFERROR(_xlfn.IFS(F167="Partial",(H167-G167)+1,F167="Partial (Additional to first residence in month)",(H167-G167)+1),"")</f>
        <v/>
      </c>
      <c r="J167" s="74"/>
      <c r="K167" s="62" t="str" cm="1">
        <f t="array" ref="K167">IFERROR(_xlfn.IFS(AND($J167&gt;=1,$J167&lt;20),1,$F167="Partial",ROUND((J167/40),0),$F167="Whole","",$F167="Partial (Additional to First Residence in Month)",ROUND(($J167/40),0),$F167="Subsidized/Partly Subsidized","",$F167="Master Lease","",$F167="ILF (Admin Only)",""),"")</f>
        <v/>
      </c>
      <c r="L167" s="54" t="str" cm="1">
        <f t="array" ref="L167">IFERROR(_xlfn.IFS(F167="Partial",I167*K167,F167="Whole","",F167="Partial (Additional to First Residence in Month)",I167*K167,F167="Subsidized/Partly Subsidized","",F167="Master Lease","",F167="ILF (Admin Only)",""),"")</f>
        <v/>
      </c>
      <c r="M167" s="50" t="str" cm="1">
        <f t="array" ref="M167">IFERROR((_xlfn.IFS($B167="SUD-OP","$0",$F167="Partial","$40",$F167="Partial (Additional to First Residence in Month)","$40",$F167="Whole","$1500",$F167="Subsidized/Partly Subsidized","$0",$F167="Master Lease","$1500",$F167="ILF (Admin Only)","$0")),"")</f>
        <v/>
      </c>
      <c r="N167" s="50" t="str" cm="1">
        <f t="array" ref="N167">IFERROR(_xlfn.IFS($B167="SUD-OP","$300",$F167="Whole","$0",$F167="Partial","$300",$F167="Whole","$300",$F167="Partial (Additional to First Residence in Month)","$0",$F167="Subsidized/Partly Subsidized","$300",$F167="Master Lease","$0",$F167="ILF (Admin Only)","$300"),"")</f>
        <v/>
      </c>
      <c r="O167" s="71" t="str" cm="1">
        <f t="array" ref="O167">IFERROR(_xlfn.IFS($B167="SUD-OP",($N167+0),$B167&lt;&gt;"SUD-OP",IFERROR(_xlfn.IFS($F167="Partial",($L167*$M167)+$N167,$F167="Whole",($M167+$N167),$F167="Partial (Additional to First Residence in Month)",$L167*$M167,$F167="Subsidized/Partly Subsidized",($N167+0),$F167="Master Lease",($M167+$N167),$F167="ILF (Admin Only)",(N167+0)),"")),"")</f>
        <v/>
      </c>
      <c r="P167" s="65" t="str">
        <f t="shared" si="5"/>
        <v/>
      </c>
      <c r="Q167" s="68"/>
      <c r="R167" s="20"/>
      <c r="S167" s="20"/>
      <c r="T167" s="20"/>
      <c r="U167" s="20"/>
      <c r="V167" s="77" t="str" cm="1">
        <f t="array" ref="V167">IFERROR(_xlfn.IFS(U167&gt;0,ROUND((U167/40),0)),"")</f>
        <v/>
      </c>
      <c r="W167" s="46"/>
      <c r="X167" s="20"/>
      <c r="Y167" s="20"/>
      <c r="Z167" s="20"/>
      <c r="AA167" s="20"/>
      <c r="AB167" s="20"/>
      <c r="AC167" s="41"/>
      <c r="AD167" s="41"/>
      <c r="AE167" s="20"/>
      <c r="AF167" s="20"/>
    </row>
    <row r="168" spans="1:32" ht="18.75" x14ac:dyDescent="0.3">
      <c r="A168" s="16"/>
      <c r="B168" s="16"/>
      <c r="C168" s="11"/>
      <c r="D168" s="11"/>
      <c r="E168" s="60"/>
      <c r="F168" s="20"/>
      <c r="G168" s="22"/>
      <c r="H168" s="22"/>
      <c r="I168" s="54" t="str" cm="1">
        <f t="array" ref="I168">IFERROR(_xlfn.IFS(F168="Partial",(H168-G168)+1,F168="Partial (Additional to first residence in month)",(H168-G168)+1),"")</f>
        <v/>
      </c>
      <c r="J168" s="74"/>
      <c r="K168" s="62" t="str" cm="1">
        <f t="array" ref="K168">IFERROR(_xlfn.IFS(AND($J168&gt;=1,$J168&lt;20),1,$F168="Partial",ROUND((J168/40),0),$F168="Whole","",$F168="Partial (Additional to First Residence in Month)",ROUND(($J168/40),0),$F168="Subsidized/Partly Subsidized","",$F168="Master Lease","",$F168="ILF (Admin Only)",""),"")</f>
        <v/>
      </c>
      <c r="L168" s="54" t="str" cm="1">
        <f t="array" ref="L168">IFERROR(_xlfn.IFS(F168="Partial",I168*K168,F168="Whole","",F168="Partial (Additional to First Residence in Month)",I168*K168,F168="Subsidized/Partly Subsidized","",F168="Master Lease","",F168="ILF (Admin Only)",""),"")</f>
        <v/>
      </c>
      <c r="M168" s="50" t="str" cm="1">
        <f t="array" ref="M168">IFERROR((_xlfn.IFS($B168="SUD-OP","$0",$F168="Partial","$40",$F168="Partial (Additional to First Residence in Month)","$40",$F168="Whole","$1500",$F168="Subsidized/Partly Subsidized","$0",$F168="Master Lease","$1500",$F168="ILF (Admin Only)","$0")),"")</f>
        <v/>
      </c>
      <c r="N168" s="50" t="str" cm="1">
        <f t="array" ref="N168">IFERROR(_xlfn.IFS($B168="SUD-OP","$300",$F168="Whole","$0",$F168="Partial","$300",$F168="Whole","$300",$F168="Partial (Additional to First Residence in Month)","$0",$F168="Subsidized/Partly Subsidized","$300",$F168="Master Lease","$0",$F168="ILF (Admin Only)","$300"),"")</f>
        <v/>
      </c>
      <c r="O168" s="71" t="str" cm="1">
        <f t="array" ref="O168">IFERROR(_xlfn.IFS($B168="SUD-OP",($N168+0),$B168&lt;&gt;"SUD-OP",IFERROR(_xlfn.IFS($F168="Partial",($L168*$M168)+$N168,$F168="Whole",($M168+$N168),$F168="Partial (Additional to First Residence in Month)",$L168*$M168,$F168="Subsidized/Partly Subsidized",($N168+0),$F168="Master Lease",($M168+$N168),$F168="ILF (Admin Only)",(N168+0)),"")),"")</f>
        <v/>
      </c>
      <c r="P168" s="65" t="str">
        <f t="shared" si="5"/>
        <v/>
      </c>
      <c r="Q168" s="68"/>
      <c r="R168" s="20"/>
      <c r="S168" s="20"/>
      <c r="T168" s="20"/>
      <c r="U168" s="20"/>
      <c r="V168" s="77" t="str" cm="1">
        <f t="array" ref="V168">IFERROR(_xlfn.IFS(U168&gt;0,ROUND((U168/40),0)),"")</f>
        <v/>
      </c>
      <c r="W168" s="46"/>
      <c r="X168" s="20"/>
      <c r="Y168" s="20"/>
      <c r="Z168" s="20"/>
      <c r="AA168" s="20"/>
      <c r="AB168" s="20"/>
      <c r="AC168" s="41"/>
      <c r="AD168" s="41"/>
      <c r="AE168" s="20"/>
      <c r="AF168" s="20"/>
    </row>
    <row r="169" spans="1:32" ht="18.75" x14ac:dyDescent="0.3">
      <c r="A169" s="16"/>
      <c r="B169" s="16"/>
      <c r="C169" s="11"/>
      <c r="D169" s="11"/>
      <c r="E169" s="60"/>
      <c r="F169" s="20"/>
      <c r="G169" s="22"/>
      <c r="H169" s="22"/>
      <c r="I169" s="54" t="str" cm="1">
        <f t="array" ref="I169">IFERROR(_xlfn.IFS(F169="Partial",(H169-G169)+1,F169="Partial (Additional to first residence in month)",(H169-G169)+1),"")</f>
        <v/>
      </c>
      <c r="J169" s="74"/>
      <c r="K169" s="62" t="str" cm="1">
        <f t="array" ref="K169">IFERROR(_xlfn.IFS(AND($J169&gt;=1,$J169&lt;20),1,$F169="Partial",ROUND((J169/40),0),$F169="Whole","",$F169="Partial (Additional to First Residence in Month)",ROUND(($J169/40),0),$F169="Subsidized/Partly Subsidized","",$F169="Master Lease","",$F169="ILF (Admin Only)",""),"")</f>
        <v/>
      </c>
      <c r="L169" s="54" t="str" cm="1">
        <f t="array" ref="L169">IFERROR(_xlfn.IFS(F169="Partial",I169*K169,F169="Whole","",F169="Partial (Additional to First Residence in Month)",I169*K169,F169="Subsidized/Partly Subsidized","",F169="Master Lease","",F169="ILF (Admin Only)",""),"")</f>
        <v/>
      </c>
      <c r="M169" s="50" t="str" cm="1">
        <f t="array" ref="M169">IFERROR((_xlfn.IFS($B169="SUD-OP","$0",$F169="Partial","$40",$F169="Partial (Additional to First Residence in Month)","$40",$F169="Whole","$1500",$F169="Subsidized/Partly Subsidized","$0",$F169="Master Lease","$1500",$F169="ILF (Admin Only)","$0")),"")</f>
        <v/>
      </c>
      <c r="N169" s="50" t="str" cm="1">
        <f t="array" ref="N169">IFERROR(_xlfn.IFS($B169="SUD-OP","$300",$F169="Whole","$0",$F169="Partial","$300",$F169="Whole","$300",$F169="Partial (Additional to First Residence in Month)","$0",$F169="Subsidized/Partly Subsidized","$300",$F169="Master Lease","$0",$F169="ILF (Admin Only)","$300"),"")</f>
        <v/>
      </c>
      <c r="O169" s="71" t="str" cm="1">
        <f t="array" ref="O169">IFERROR(_xlfn.IFS($B169="SUD-OP",($N169+0),$B169&lt;&gt;"SUD-OP",IFERROR(_xlfn.IFS($F169="Partial",($L169*$M169)+$N169,$F169="Whole",($M169+$N169),$F169="Partial (Additional to First Residence in Month)",$L169*$M169,$F169="Subsidized/Partly Subsidized",($N169+0),$F169="Master Lease",($M169+$N169),$F169="ILF (Admin Only)",(N169+0)),"")),"")</f>
        <v/>
      </c>
      <c r="P169" s="65" t="str">
        <f t="shared" si="5"/>
        <v/>
      </c>
      <c r="Q169" s="68"/>
      <c r="R169" s="20"/>
      <c r="S169" s="20"/>
      <c r="T169" s="20"/>
      <c r="U169" s="20"/>
      <c r="V169" s="77" t="str" cm="1">
        <f t="array" ref="V169">IFERROR(_xlfn.IFS(U169&gt;0,ROUND((U169/40),0)),"")</f>
        <v/>
      </c>
      <c r="W169" s="46"/>
      <c r="X169" s="20"/>
      <c r="Y169" s="20"/>
      <c r="Z169" s="20"/>
      <c r="AA169" s="20"/>
      <c r="AB169" s="20"/>
      <c r="AC169" s="41"/>
      <c r="AD169" s="41"/>
      <c r="AE169" s="20"/>
      <c r="AF169" s="20"/>
    </row>
    <row r="170" spans="1:32" ht="18.75" x14ac:dyDescent="0.3">
      <c r="A170" s="16"/>
      <c r="B170" s="16"/>
      <c r="C170" s="11"/>
      <c r="D170" s="11"/>
      <c r="E170" s="60"/>
      <c r="F170" s="20"/>
      <c r="G170" s="22"/>
      <c r="H170" s="22"/>
      <c r="I170" s="54" t="str" cm="1">
        <f t="array" ref="I170">IFERROR(_xlfn.IFS(F170="Partial",(H170-G170)+1,F170="Partial (Additional to first residence in month)",(H170-G170)+1),"")</f>
        <v/>
      </c>
      <c r="J170" s="74"/>
      <c r="K170" s="62" t="str" cm="1">
        <f t="array" ref="K170">IFERROR(_xlfn.IFS(AND($J170&gt;=1,$J170&lt;20),1,$F170="Partial",ROUND((J170/40),0),$F170="Whole","",$F170="Partial (Additional to First Residence in Month)",ROUND(($J170/40),0),$F170="Subsidized/Partly Subsidized","",$F170="Master Lease","",$F170="ILF (Admin Only)",""),"")</f>
        <v/>
      </c>
      <c r="L170" s="54" t="str" cm="1">
        <f t="array" ref="L170">IFERROR(_xlfn.IFS(F170="Partial",I170*K170,F170="Whole","",F170="Partial (Additional to First Residence in Month)",I170*K170,F170="Subsidized/Partly Subsidized","",F170="Master Lease","",F170="ILF (Admin Only)",""),"")</f>
        <v/>
      </c>
      <c r="M170" s="50" t="str" cm="1">
        <f t="array" ref="M170">IFERROR((_xlfn.IFS($B170="SUD-OP","$0",$F170="Partial","$40",$F170="Partial (Additional to First Residence in Month)","$40",$F170="Whole","$1500",$F170="Subsidized/Partly Subsidized","$0",$F170="Master Lease","$1500",$F170="ILF (Admin Only)","$0")),"")</f>
        <v/>
      </c>
      <c r="N170" s="50" t="str" cm="1">
        <f t="array" ref="N170">IFERROR(_xlfn.IFS($B170="SUD-OP","$300",$F170="Whole","$0",$F170="Partial","$300",$F170="Whole","$300",$F170="Partial (Additional to First Residence in Month)","$0",$F170="Subsidized/Partly Subsidized","$300",$F170="Master Lease","$0",$F170="ILF (Admin Only)","$300"),"")</f>
        <v/>
      </c>
      <c r="O170" s="71" t="str" cm="1">
        <f t="array" ref="O170">IFERROR(_xlfn.IFS($B170="SUD-OP",($N170+0),$B170&lt;&gt;"SUD-OP",IFERROR(_xlfn.IFS($F170="Partial",($L170*$M170)+$N170,$F170="Whole",($M170+$N170),$F170="Partial (Additional to First Residence in Month)",$L170*$M170,$F170="Subsidized/Partly Subsidized",($N170+0),$F170="Master Lease",($M170+$N170),$F170="ILF (Admin Only)",(N170+0)),"")),"")</f>
        <v/>
      </c>
      <c r="P170" s="65" t="str">
        <f t="shared" si="5"/>
        <v/>
      </c>
      <c r="Q170" s="68"/>
      <c r="R170" s="20"/>
      <c r="S170" s="20"/>
      <c r="T170" s="20"/>
      <c r="U170" s="20"/>
      <c r="V170" s="77" t="str" cm="1">
        <f t="array" ref="V170">IFERROR(_xlfn.IFS(U170&gt;0,ROUND((U170/40),0)),"")</f>
        <v/>
      </c>
      <c r="W170" s="46"/>
      <c r="X170" s="20"/>
      <c r="Y170" s="20"/>
      <c r="Z170" s="20"/>
      <c r="AA170" s="20"/>
      <c r="AB170" s="20"/>
      <c r="AC170" s="41"/>
      <c r="AD170" s="41"/>
      <c r="AE170" s="20"/>
      <c r="AF170" s="20"/>
    </row>
    <row r="171" spans="1:32" ht="18.75" x14ac:dyDescent="0.3">
      <c r="A171" s="16"/>
      <c r="B171" s="16"/>
      <c r="C171" s="11"/>
      <c r="D171" s="11"/>
      <c r="E171" s="60"/>
      <c r="F171" s="20"/>
      <c r="G171" s="22"/>
      <c r="H171" s="22"/>
      <c r="I171" s="54" t="str" cm="1">
        <f t="array" ref="I171">IFERROR(_xlfn.IFS(F171="Partial",(H171-G171)+1,F171="Partial (Additional to first residence in month)",(H171-G171)+1),"")</f>
        <v/>
      </c>
      <c r="J171" s="74"/>
      <c r="K171" s="62" t="str" cm="1">
        <f t="array" ref="K171">IFERROR(_xlfn.IFS(AND($J171&gt;=1,$J171&lt;20),1,$F171="Partial",ROUND((J171/40),0),$F171="Whole","",$F171="Partial (Additional to First Residence in Month)",ROUND(($J171/40),0),$F171="Subsidized/Partly Subsidized","",$F171="Master Lease","",$F171="ILF (Admin Only)",""),"")</f>
        <v/>
      </c>
      <c r="L171" s="54" t="str" cm="1">
        <f t="array" ref="L171">IFERROR(_xlfn.IFS(F171="Partial",I171*K171,F171="Whole","",F171="Partial (Additional to First Residence in Month)",I171*K171,F171="Subsidized/Partly Subsidized","",F171="Master Lease","",F171="ILF (Admin Only)",""),"")</f>
        <v/>
      </c>
      <c r="M171" s="50" t="str" cm="1">
        <f t="array" ref="M171">IFERROR((_xlfn.IFS($B171="SUD-OP","$0",$F171="Partial","$40",$F171="Partial (Additional to First Residence in Month)","$40",$F171="Whole","$1500",$F171="Subsidized/Partly Subsidized","$0",$F171="Master Lease","$1500",$F171="ILF (Admin Only)","$0")),"")</f>
        <v/>
      </c>
      <c r="N171" s="50" t="str" cm="1">
        <f t="array" ref="N171">IFERROR(_xlfn.IFS($B171="SUD-OP","$300",$F171="Whole","$0",$F171="Partial","$300",$F171="Whole","$300",$F171="Partial (Additional to First Residence in Month)","$0",$F171="Subsidized/Partly Subsidized","$300",$F171="Master Lease","$0",$F171="ILF (Admin Only)","$300"),"")</f>
        <v/>
      </c>
      <c r="O171" s="71" t="str" cm="1">
        <f t="array" ref="O171">IFERROR(_xlfn.IFS($B171="SUD-OP",($N171+0),$B171&lt;&gt;"SUD-OP",IFERROR(_xlfn.IFS($F171="Partial",($L171*$M171)+$N171,$F171="Whole",($M171+$N171),$F171="Partial (Additional to First Residence in Month)",$L171*$M171,$F171="Subsidized/Partly Subsidized",($N171+0),$F171="Master Lease",($M171+$N171),$F171="ILF (Admin Only)",(N171+0)),"")),"")</f>
        <v/>
      </c>
      <c r="P171" s="65" t="str">
        <f t="shared" si="5"/>
        <v/>
      </c>
      <c r="Q171" s="68"/>
      <c r="R171" s="20"/>
      <c r="S171" s="20"/>
      <c r="T171" s="20"/>
      <c r="U171" s="20"/>
      <c r="V171" s="77" t="str" cm="1">
        <f t="array" ref="V171">IFERROR(_xlfn.IFS(U171&gt;0,ROUND((U171/40),0)),"")</f>
        <v/>
      </c>
      <c r="W171" s="46"/>
      <c r="X171" s="20"/>
      <c r="Y171" s="20"/>
      <c r="Z171" s="20"/>
      <c r="AA171" s="20"/>
      <c r="AB171" s="20"/>
      <c r="AC171" s="41"/>
      <c r="AD171" s="41"/>
      <c r="AE171" s="20"/>
      <c r="AF171" s="20"/>
    </row>
    <row r="172" spans="1:32" ht="18.75" x14ac:dyDescent="0.3">
      <c r="A172" s="16"/>
      <c r="B172" s="16"/>
      <c r="C172" s="11"/>
      <c r="D172" s="11"/>
      <c r="E172" s="60"/>
      <c r="F172" s="20"/>
      <c r="G172" s="22"/>
      <c r="H172" s="22"/>
      <c r="I172" s="54" t="str" cm="1">
        <f t="array" ref="I172">IFERROR(_xlfn.IFS(F172="Partial",(H172-G172)+1,F172="Partial (Additional to first residence in month)",(H172-G172)+1),"")</f>
        <v/>
      </c>
      <c r="J172" s="74"/>
      <c r="K172" s="62" t="str" cm="1">
        <f t="array" ref="K172">IFERROR(_xlfn.IFS(AND($J172&gt;=1,$J172&lt;20),1,$F172="Partial",ROUND((J172/40),0),$F172="Whole","",$F172="Partial (Additional to First Residence in Month)",ROUND(($J172/40),0),$F172="Subsidized/Partly Subsidized","",$F172="Master Lease","",$F172="ILF (Admin Only)",""),"")</f>
        <v/>
      </c>
      <c r="L172" s="54" t="str" cm="1">
        <f t="array" ref="L172">IFERROR(_xlfn.IFS(F172="Partial",I172*K172,F172="Whole","",F172="Partial (Additional to First Residence in Month)",I172*K172,F172="Subsidized/Partly Subsidized","",F172="Master Lease","",F172="ILF (Admin Only)",""),"")</f>
        <v/>
      </c>
      <c r="M172" s="50" t="str" cm="1">
        <f t="array" ref="M172">IFERROR((_xlfn.IFS($B172="SUD-OP","$0",$F172="Partial","$40",$F172="Partial (Additional to First Residence in Month)","$40",$F172="Whole","$1500",$F172="Subsidized/Partly Subsidized","$0",$F172="Master Lease","$1500",$F172="ILF (Admin Only)","$0")),"")</f>
        <v/>
      </c>
      <c r="N172" s="50" t="str" cm="1">
        <f t="array" ref="N172">IFERROR(_xlfn.IFS($B172="SUD-OP","$300",$F172="Whole","$0",$F172="Partial","$300",$F172="Whole","$300",$F172="Partial (Additional to First Residence in Month)","$0",$F172="Subsidized/Partly Subsidized","$300",$F172="Master Lease","$0",$F172="ILF (Admin Only)","$300"),"")</f>
        <v/>
      </c>
      <c r="O172" s="71" t="str" cm="1">
        <f t="array" ref="O172">IFERROR(_xlfn.IFS($B172="SUD-OP",($N172+0),$B172&lt;&gt;"SUD-OP",IFERROR(_xlfn.IFS($F172="Partial",($L172*$M172)+$N172,$F172="Whole",($M172+$N172),$F172="Partial (Additional to First Residence in Month)",$L172*$M172,$F172="Subsidized/Partly Subsidized",($N172+0),$F172="Master Lease",($M172+$N172),$F172="ILF (Admin Only)",(N172+0)),"")),"")</f>
        <v/>
      </c>
      <c r="P172" s="65" t="str">
        <f t="shared" si="5"/>
        <v/>
      </c>
      <c r="Q172" s="68"/>
      <c r="R172" s="20"/>
      <c r="S172" s="20"/>
      <c r="T172" s="20"/>
      <c r="U172" s="20"/>
      <c r="V172" s="77" t="str" cm="1">
        <f t="array" ref="V172">IFERROR(_xlfn.IFS(U172&gt;0,ROUND((U172/40),0)),"")</f>
        <v/>
      </c>
      <c r="W172" s="46"/>
      <c r="X172" s="20"/>
      <c r="Y172" s="20"/>
      <c r="Z172" s="20"/>
      <c r="AA172" s="20"/>
      <c r="AB172" s="20"/>
      <c r="AC172" s="41"/>
      <c r="AD172" s="41"/>
      <c r="AE172" s="20"/>
      <c r="AF172" s="20"/>
    </row>
    <row r="173" spans="1:32" ht="18.75" x14ac:dyDescent="0.3">
      <c r="A173" s="16"/>
      <c r="B173" s="16"/>
      <c r="C173" s="11"/>
      <c r="D173" s="11"/>
      <c r="E173" s="60"/>
      <c r="F173" s="20"/>
      <c r="G173" s="22"/>
      <c r="H173" s="22"/>
      <c r="I173" s="54" t="str" cm="1">
        <f t="array" ref="I173">IFERROR(_xlfn.IFS(F173="Partial",(H173-G173)+1,F173="Partial (Additional to first residence in month)",(H173-G173)+1),"")</f>
        <v/>
      </c>
      <c r="J173" s="74"/>
      <c r="K173" s="62" t="str" cm="1">
        <f t="array" ref="K173">IFERROR(_xlfn.IFS(AND($J173&gt;=1,$J173&lt;20),1,$F173="Partial",ROUND((J173/40),0),$F173="Whole","",$F173="Partial (Additional to First Residence in Month)",ROUND(($J173/40),0),$F173="Subsidized/Partly Subsidized","",$F173="Master Lease","",$F173="ILF (Admin Only)",""),"")</f>
        <v/>
      </c>
      <c r="L173" s="54" t="str" cm="1">
        <f t="array" ref="L173">IFERROR(_xlfn.IFS(F173="Partial",I173*K173,F173="Whole","",F173="Partial (Additional to First Residence in Month)",I173*K173,F173="Subsidized/Partly Subsidized","",F173="Master Lease","",F173="ILF (Admin Only)",""),"")</f>
        <v/>
      </c>
      <c r="M173" s="50" t="str" cm="1">
        <f t="array" ref="M173">IFERROR((_xlfn.IFS($B173="SUD-OP","$0",$F173="Partial","$40",$F173="Partial (Additional to First Residence in Month)","$40",$F173="Whole","$1500",$F173="Subsidized/Partly Subsidized","$0",$F173="Master Lease","$1500",$F173="ILF (Admin Only)","$0")),"")</f>
        <v/>
      </c>
      <c r="N173" s="50" t="str" cm="1">
        <f t="array" ref="N173">IFERROR(_xlfn.IFS($B173="SUD-OP","$300",$F173="Whole","$0",$F173="Partial","$300",$F173="Whole","$300",$F173="Partial (Additional to First Residence in Month)","$0",$F173="Subsidized/Partly Subsidized","$300",$F173="Master Lease","$0",$F173="ILF (Admin Only)","$300"),"")</f>
        <v/>
      </c>
      <c r="O173" s="71" t="str" cm="1">
        <f t="array" ref="O173">IFERROR(_xlfn.IFS($B173="SUD-OP",($N173+0),$B173&lt;&gt;"SUD-OP",IFERROR(_xlfn.IFS($F173="Partial",($L173*$M173)+$N173,$F173="Whole",($M173+$N173),$F173="Partial (Additional to First Residence in Month)",$L173*$M173,$F173="Subsidized/Partly Subsidized",($N173+0),$F173="Master Lease",($M173+$N173),$F173="ILF (Admin Only)",(N173+0)),"")),"")</f>
        <v/>
      </c>
      <c r="P173" s="65" t="str">
        <f t="shared" si="5"/>
        <v/>
      </c>
      <c r="Q173" s="68"/>
      <c r="R173" s="20"/>
      <c r="S173" s="20"/>
      <c r="T173" s="20"/>
      <c r="U173" s="20"/>
      <c r="V173" s="77" t="str" cm="1">
        <f t="array" ref="V173">IFERROR(_xlfn.IFS(U173&gt;0,ROUND((U173/40),0)),"")</f>
        <v/>
      </c>
      <c r="W173" s="46"/>
      <c r="X173" s="20"/>
      <c r="Y173" s="20"/>
      <c r="Z173" s="20"/>
      <c r="AA173" s="20"/>
      <c r="AB173" s="20"/>
      <c r="AC173" s="41"/>
      <c r="AD173" s="41"/>
      <c r="AE173" s="20"/>
      <c r="AF173" s="20"/>
    </row>
    <row r="174" spans="1:32" ht="18.75" x14ac:dyDescent="0.3">
      <c r="A174" s="16"/>
      <c r="B174" s="16"/>
      <c r="C174" s="11"/>
      <c r="D174" s="11"/>
      <c r="E174" s="60"/>
      <c r="F174" s="20"/>
      <c r="G174" s="22"/>
      <c r="H174" s="22"/>
      <c r="I174" s="54" t="str" cm="1">
        <f t="array" ref="I174">IFERROR(_xlfn.IFS(F174="Partial",(H174-G174)+1,F174="Partial (Additional to first residence in month)",(H174-G174)+1),"")</f>
        <v/>
      </c>
      <c r="J174" s="74"/>
      <c r="K174" s="62" t="str" cm="1">
        <f t="array" ref="K174">IFERROR(_xlfn.IFS(AND($J174&gt;=1,$J174&lt;20),1,$F174="Partial",ROUND((J174/40),0),$F174="Whole","",$F174="Partial (Additional to First Residence in Month)",ROUND(($J174/40),0),$F174="Subsidized/Partly Subsidized","",$F174="Master Lease","",$F174="ILF (Admin Only)",""),"")</f>
        <v/>
      </c>
      <c r="L174" s="54" t="str" cm="1">
        <f t="array" ref="L174">IFERROR(_xlfn.IFS(F174="Partial",I174*K174,F174="Whole","",F174="Partial (Additional to First Residence in Month)",I174*K174,F174="Subsidized/Partly Subsidized","",F174="Master Lease","",F174="ILF (Admin Only)",""),"")</f>
        <v/>
      </c>
      <c r="M174" s="50" t="str" cm="1">
        <f t="array" ref="M174">IFERROR((_xlfn.IFS($B174="SUD-OP","$0",$F174="Partial","$40",$F174="Partial (Additional to First Residence in Month)","$40",$F174="Whole","$1500",$F174="Subsidized/Partly Subsidized","$0",$F174="Master Lease","$1500",$F174="ILF (Admin Only)","$0")),"")</f>
        <v/>
      </c>
      <c r="N174" s="50" t="str" cm="1">
        <f t="array" ref="N174">IFERROR(_xlfn.IFS($B174="SUD-OP","$300",$F174="Whole","$0",$F174="Partial","$300",$F174="Whole","$300",$F174="Partial (Additional to First Residence in Month)","$0",$F174="Subsidized/Partly Subsidized","$300",$F174="Master Lease","$0",$F174="ILF (Admin Only)","$300"),"")</f>
        <v/>
      </c>
      <c r="O174" s="71" t="str" cm="1">
        <f t="array" ref="O174">IFERROR(_xlfn.IFS($B174="SUD-OP",($N174+0),$B174&lt;&gt;"SUD-OP",IFERROR(_xlfn.IFS($F174="Partial",($L174*$M174)+$N174,$F174="Whole",($M174+$N174),$F174="Partial (Additional to First Residence in Month)",$L174*$M174,$F174="Subsidized/Partly Subsidized",($N174+0),$F174="Master Lease",($M174+$N174),$F174="ILF (Admin Only)",(N174+0)),"")),"")</f>
        <v/>
      </c>
      <c r="P174" s="65" t="str">
        <f t="shared" si="5"/>
        <v/>
      </c>
      <c r="Q174" s="68"/>
      <c r="R174" s="20"/>
      <c r="S174" s="20"/>
      <c r="T174" s="20"/>
      <c r="U174" s="20"/>
      <c r="V174" s="77" t="str" cm="1">
        <f t="array" ref="V174">IFERROR(_xlfn.IFS(U174&gt;0,ROUND((U174/40),0)),"")</f>
        <v/>
      </c>
      <c r="W174" s="46"/>
      <c r="X174" s="20"/>
      <c r="Y174" s="20"/>
      <c r="Z174" s="20"/>
      <c r="AA174" s="20"/>
      <c r="AB174" s="20"/>
      <c r="AC174" s="41"/>
      <c r="AD174" s="41"/>
      <c r="AE174" s="20"/>
      <c r="AF174" s="20"/>
    </row>
    <row r="175" spans="1:32" ht="18.75" x14ac:dyDescent="0.3">
      <c r="A175" s="16"/>
      <c r="B175" s="16"/>
      <c r="C175" s="11"/>
      <c r="D175" s="11"/>
      <c r="E175" s="60"/>
      <c r="F175" s="20"/>
      <c r="G175" s="22"/>
      <c r="H175" s="22"/>
      <c r="I175" s="54" t="str" cm="1">
        <f t="array" ref="I175">IFERROR(_xlfn.IFS(F175="Partial",(H175-G175)+1,F175="Partial (Additional to first residence in month)",(H175-G175)+1),"")</f>
        <v/>
      </c>
      <c r="J175" s="74"/>
      <c r="K175" s="62" t="str" cm="1">
        <f t="array" ref="K175">IFERROR(_xlfn.IFS(AND($J175&gt;=1,$J175&lt;20),1,$F175="Partial",ROUND((J175/40),0),$F175="Whole","",$F175="Partial (Additional to First Residence in Month)",ROUND(($J175/40),0),$F175="Subsidized/Partly Subsidized","",$F175="Master Lease","",$F175="ILF (Admin Only)",""),"")</f>
        <v/>
      </c>
      <c r="L175" s="54" t="str" cm="1">
        <f t="array" ref="L175">IFERROR(_xlfn.IFS(F175="Partial",I175*K175,F175="Whole","",F175="Partial (Additional to First Residence in Month)",I175*K175,F175="Subsidized/Partly Subsidized","",F175="Master Lease","",F175="ILF (Admin Only)",""),"")</f>
        <v/>
      </c>
      <c r="M175" s="50" t="str" cm="1">
        <f t="array" ref="M175">IFERROR((_xlfn.IFS($B175="SUD-OP","$0",$F175="Partial","$40",$F175="Partial (Additional to First Residence in Month)","$40",$F175="Whole","$1500",$F175="Subsidized/Partly Subsidized","$0",$F175="Master Lease","$1500",$F175="ILF (Admin Only)","$0")),"")</f>
        <v/>
      </c>
      <c r="N175" s="50" t="str" cm="1">
        <f t="array" ref="N175">IFERROR(_xlfn.IFS($B175="SUD-OP","$300",$F175="Whole","$0",$F175="Partial","$300",$F175="Whole","$300",$F175="Partial (Additional to First Residence in Month)","$0",$F175="Subsidized/Partly Subsidized","$300",$F175="Master Lease","$0",$F175="ILF (Admin Only)","$300"),"")</f>
        <v/>
      </c>
      <c r="O175" s="71" t="str" cm="1">
        <f t="array" ref="O175">IFERROR(_xlfn.IFS($B175="SUD-OP",($N175+0),$B175&lt;&gt;"SUD-OP",IFERROR(_xlfn.IFS($F175="Partial",($L175*$M175)+$N175,$F175="Whole",($M175+$N175),$F175="Partial (Additional to First Residence in Month)",$L175*$M175,$F175="Subsidized/Partly Subsidized",($N175+0),$F175="Master Lease",($M175+$N175),$F175="ILF (Admin Only)",(N175+0)),"")),"")</f>
        <v/>
      </c>
      <c r="P175" s="65" t="str">
        <f t="shared" si="5"/>
        <v/>
      </c>
      <c r="Q175" s="68"/>
      <c r="R175" s="20"/>
      <c r="S175" s="20"/>
      <c r="T175" s="20"/>
      <c r="U175" s="20"/>
      <c r="V175" s="77" t="str" cm="1">
        <f t="array" ref="V175">IFERROR(_xlfn.IFS(U175&gt;0,ROUND((U175/40),0)),"")</f>
        <v/>
      </c>
      <c r="W175" s="46"/>
      <c r="X175" s="20"/>
      <c r="Y175" s="20"/>
      <c r="Z175" s="20"/>
      <c r="AA175" s="20"/>
      <c r="AB175" s="20"/>
      <c r="AC175" s="41"/>
      <c r="AD175" s="41"/>
      <c r="AE175" s="20"/>
      <c r="AF175" s="20"/>
    </row>
    <row r="176" spans="1:32" ht="18.75" x14ac:dyDescent="0.3">
      <c r="A176" s="16"/>
      <c r="B176" s="16"/>
      <c r="C176" s="11"/>
      <c r="D176" s="11"/>
      <c r="E176" s="60"/>
      <c r="F176" s="20"/>
      <c r="G176" s="22"/>
      <c r="H176" s="22"/>
      <c r="I176" s="54" t="str" cm="1">
        <f t="array" ref="I176">IFERROR(_xlfn.IFS(F176="Partial",(H176-G176)+1,F176="Partial (Additional to first residence in month)",(H176-G176)+1),"")</f>
        <v/>
      </c>
      <c r="J176" s="74"/>
      <c r="K176" s="62" t="str" cm="1">
        <f t="array" ref="K176">IFERROR(_xlfn.IFS(AND($J176&gt;=1,$J176&lt;20),1,$F176="Partial",ROUND((J176/40),0),$F176="Whole","",$F176="Partial (Additional to First Residence in Month)",ROUND(($J176/40),0),$F176="Subsidized/Partly Subsidized","",$F176="Master Lease","",$F176="ILF (Admin Only)",""),"")</f>
        <v/>
      </c>
      <c r="L176" s="54" t="str" cm="1">
        <f t="array" ref="L176">IFERROR(_xlfn.IFS(F176="Partial",I176*K176,F176="Whole","",F176="Partial (Additional to First Residence in Month)",I176*K176,F176="Subsidized/Partly Subsidized","",F176="Master Lease","",F176="ILF (Admin Only)",""),"")</f>
        <v/>
      </c>
      <c r="M176" s="50" t="str" cm="1">
        <f t="array" ref="M176">IFERROR((_xlfn.IFS($B176="SUD-OP","$0",$F176="Partial","$40",$F176="Partial (Additional to First Residence in Month)","$40",$F176="Whole","$1500",$F176="Subsidized/Partly Subsidized","$0",$F176="Master Lease","$1500",$F176="ILF (Admin Only)","$0")),"")</f>
        <v/>
      </c>
      <c r="N176" s="50" t="str" cm="1">
        <f t="array" ref="N176">IFERROR(_xlfn.IFS($B176="SUD-OP","$300",$F176="Whole","$0",$F176="Partial","$300",$F176="Whole","$300",$F176="Partial (Additional to First Residence in Month)","$0",$F176="Subsidized/Partly Subsidized","$300",$F176="Master Lease","$0",$F176="ILF (Admin Only)","$300"),"")</f>
        <v/>
      </c>
      <c r="O176" s="71" t="str" cm="1">
        <f t="array" ref="O176">IFERROR(_xlfn.IFS($B176="SUD-OP",($N176+0),$B176&lt;&gt;"SUD-OP",IFERROR(_xlfn.IFS($F176="Partial",($L176*$M176)+$N176,$F176="Whole",($M176+$N176),$F176="Partial (Additional to First Residence in Month)",$L176*$M176,$F176="Subsidized/Partly Subsidized",($N176+0),$F176="Master Lease",($M176+$N176),$F176="ILF (Admin Only)",(N176+0)),"")),"")</f>
        <v/>
      </c>
      <c r="P176" s="65" t="str">
        <f t="shared" si="5"/>
        <v/>
      </c>
      <c r="Q176" s="68"/>
      <c r="R176" s="20"/>
      <c r="S176" s="20"/>
      <c r="T176" s="20"/>
      <c r="U176" s="20"/>
      <c r="V176" s="77" t="str" cm="1">
        <f t="array" ref="V176">IFERROR(_xlfn.IFS(U176&gt;0,ROUND((U176/40),0)),"")</f>
        <v/>
      </c>
      <c r="W176" s="46"/>
      <c r="X176" s="20"/>
      <c r="Y176" s="20"/>
      <c r="Z176" s="20"/>
      <c r="AA176" s="20"/>
      <c r="AB176" s="20"/>
      <c r="AC176" s="41"/>
      <c r="AD176" s="41"/>
      <c r="AE176" s="20"/>
      <c r="AF176" s="20"/>
    </row>
    <row r="177" spans="1:32" ht="18.75" x14ac:dyDescent="0.3">
      <c r="A177" s="16"/>
      <c r="B177" s="16"/>
      <c r="C177" s="11"/>
      <c r="D177" s="11"/>
      <c r="E177" s="60"/>
      <c r="F177" s="20"/>
      <c r="G177" s="22"/>
      <c r="H177" s="22"/>
      <c r="I177" s="54" t="str" cm="1">
        <f t="array" ref="I177">IFERROR(_xlfn.IFS(F177="Partial",(H177-G177)+1,F177="Partial (Additional to first residence in month)",(H177-G177)+1),"")</f>
        <v/>
      </c>
      <c r="J177" s="74"/>
      <c r="K177" s="62" t="str" cm="1">
        <f t="array" ref="K177">IFERROR(_xlfn.IFS(AND($J177&gt;=1,$J177&lt;20),1,$F177="Partial",ROUND((J177/40),0),$F177="Whole","",$F177="Partial (Additional to First Residence in Month)",ROUND(($J177/40),0),$F177="Subsidized/Partly Subsidized","",$F177="Master Lease","",$F177="ILF (Admin Only)",""),"")</f>
        <v/>
      </c>
      <c r="L177" s="54" t="str" cm="1">
        <f t="array" ref="L177">IFERROR(_xlfn.IFS(F177="Partial",I177*K177,F177="Whole","",F177="Partial (Additional to First Residence in Month)",I177*K177,F177="Subsidized/Partly Subsidized","",F177="Master Lease","",F177="ILF (Admin Only)",""),"")</f>
        <v/>
      </c>
      <c r="M177" s="50" t="str" cm="1">
        <f t="array" ref="M177">IFERROR((_xlfn.IFS($B177="SUD-OP","$0",$F177="Partial","$40",$F177="Partial (Additional to First Residence in Month)","$40",$F177="Whole","$1500",$F177="Subsidized/Partly Subsidized","$0",$F177="Master Lease","$1500",$F177="ILF (Admin Only)","$0")),"")</f>
        <v/>
      </c>
      <c r="N177" s="50" t="str" cm="1">
        <f t="array" ref="N177">IFERROR(_xlfn.IFS($B177="SUD-OP","$300",$F177="Whole","$0",$F177="Partial","$300",$F177="Whole","$300",$F177="Partial (Additional to First Residence in Month)","$0",$F177="Subsidized/Partly Subsidized","$300",$F177="Master Lease","$0",$F177="ILF (Admin Only)","$300"),"")</f>
        <v/>
      </c>
      <c r="O177" s="71" t="str" cm="1">
        <f t="array" ref="O177">IFERROR(_xlfn.IFS($B177="SUD-OP",($N177+0),$B177&lt;&gt;"SUD-OP",IFERROR(_xlfn.IFS($F177="Partial",($L177*$M177)+$N177,$F177="Whole",($M177+$N177),$F177="Partial (Additional to First Residence in Month)",$L177*$M177,$F177="Subsidized/Partly Subsidized",($N177+0),$F177="Master Lease",($M177+$N177),$F177="ILF (Admin Only)",(N177+0)),"")),"")</f>
        <v/>
      </c>
      <c r="P177" s="65" t="str">
        <f t="shared" si="5"/>
        <v/>
      </c>
      <c r="Q177" s="68"/>
      <c r="R177" s="20"/>
      <c r="S177" s="20"/>
      <c r="T177" s="20"/>
      <c r="U177" s="20"/>
      <c r="V177" s="77" t="str" cm="1">
        <f t="array" ref="V177">IFERROR(_xlfn.IFS(U177&gt;0,ROUND((U177/40),0)),"")</f>
        <v/>
      </c>
      <c r="W177" s="46"/>
      <c r="X177" s="20"/>
      <c r="Y177" s="20"/>
      <c r="Z177" s="20"/>
      <c r="AA177" s="20"/>
      <c r="AB177" s="20"/>
      <c r="AC177" s="41"/>
      <c r="AD177" s="41"/>
      <c r="AE177" s="20"/>
      <c r="AF177" s="20"/>
    </row>
    <row r="178" spans="1:32" ht="18.75" x14ac:dyDescent="0.3">
      <c r="A178" s="16"/>
      <c r="B178" s="16"/>
      <c r="C178" s="11"/>
      <c r="D178" s="11"/>
      <c r="E178" s="60"/>
      <c r="F178" s="20"/>
      <c r="G178" s="22"/>
      <c r="H178" s="22"/>
      <c r="I178" s="54" t="str" cm="1">
        <f t="array" ref="I178">IFERROR(_xlfn.IFS(F178="Partial",(H178-G178)+1,F178="Partial (Additional to first residence in month)",(H178-G178)+1),"")</f>
        <v/>
      </c>
      <c r="J178" s="74"/>
      <c r="K178" s="62" t="str" cm="1">
        <f t="array" ref="K178">IFERROR(_xlfn.IFS(AND($J178&gt;=1,$J178&lt;20),1,$F178="Partial",ROUND((J178/40),0),$F178="Whole","",$F178="Partial (Additional to First Residence in Month)",ROUND(($J178/40),0),$F178="Subsidized/Partly Subsidized","",$F178="Master Lease","",$F178="ILF (Admin Only)",""),"")</f>
        <v/>
      </c>
      <c r="L178" s="54" t="str" cm="1">
        <f t="array" ref="L178">IFERROR(_xlfn.IFS(F178="Partial",I178*K178,F178="Whole","",F178="Partial (Additional to First Residence in Month)",I178*K178,F178="Subsidized/Partly Subsidized","",F178="Master Lease","",F178="ILF (Admin Only)",""),"")</f>
        <v/>
      </c>
      <c r="M178" s="50" t="str" cm="1">
        <f t="array" ref="M178">IFERROR((_xlfn.IFS($B178="SUD-OP","$0",$F178="Partial","$40",$F178="Partial (Additional to First Residence in Month)","$40",$F178="Whole","$1500",$F178="Subsidized/Partly Subsidized","$0",$F178="Master Lease","$1500",$F178="ILF (Admin Only)","$0")),"")</f>
        <v/>
      </c>
      <c r="N178" s="50" t="str" cm="1">
        <f t="array" ref="N178">IFERROR(_xlfn.IFS($B178="SUD-OP","$300",$F178="Whole","$0",$F178="Partial","$300",$F178="Whole","$300",$F178="Partial (Additional to First Residence in Month)","$0",$F178="Subsidized/Partly Subsidized","$300",$F178="Master Lease","$0",$F178="ILF (Admin Only)","$300"),"")</f>
        <v/>
      </c>
      <c r="O178" s="71" t="str" cm="1">
        <f t="array" ref="O178">IFERROR(_xlfn.IFS($B178="SUD-OP",($N178+0),$B178&lt;&gt;"SUD-OP",IFERROR(_xlfn.IFS($F178="Partial",($L178*$M178)+$N178,$F178="Whole",($M178+$N178),$F178="Partial (Additional to First Residence in Month)",$L178*$M178,$F178="Subsidized/Partly Subsidized",($N178+0),$F178="Master Lease",($M178+$N178),$F178="ILF (Admin Only)",(N178+0)),"")),"")</f>
        <v/>
      </c>
      <c r="P178" s="65" t="str">
        <f t="shared" si="5"/>
        <v/>
      </c>
      <c r="Q178" s="68"/>
      <c r="R178" s="20"/>
      <c r="S178" s="20"/>
      <c r="T178" s="20"/>
      <c r="U178" s="20"/>
      <c r="V178" s="77" t="str" cm="1">
        <f t="array" ref="V178">IFERROR(_xlfn.IFS(U178&gt;0,ROUND((U178/40),0)),"")</f>
        <v/>
      </c>
      <c r="W178" s="46"/>
      <c r="X178" s="20"/>
      <c r="Y178" s="20"/>
      <c r="Z178" s="20"/>
      <c r="AA178" s="20"/>
      <c r="AB178" s="20"/>
      <c r="AC178" s="41"/>
      <c r="AD178" s="41"/>
      <c r="AE178" s="20"/>
      <c r="AF178" s="20"/>
    </row>
    <row r="179" spans="1:32" ht="18.75" x14ac:dyDescent="0.3">
      <c r="A179" s="16"/>
      <c r="B179" s="16"/>
      <c r="C179" s="11"/>
      <c r="D179" s="11"/>
      <c r="E179" s="60"/>
      <c r="F179" s="20"/>
      <c r="G179" s="22"/>
      <c r="H179" s="22"/>
      <c r="I179" s="54" t="str" cm="1">
        <f t="array" ref="I179">IFERROR(_xlfn.IFS(F179="Partial",(H179-G179)+1,F179="Partial (Additional to first residence in month)",(H179-G179)+1),"")</f>
        <v/>
      </c>
      <c r="J179" s="74"/>
      <c r="K179" s="62" t="str" cm="1">
        <f t="array" ref="K179">IFERROR(_xlfn.IFS(AND($J179&gt;=1,$J179&lt;20),1,$F179="Partial",ROUND((J179/40),0),$F179="Whole","",$F179="Partial (Additional to First Residence in Month)",ROUND(($J179/40),0),$F179="Subsidized/Partly Subsidized","",$F179="Master Lease","",$F179="ILF (Admin Only)",""),"")</f>
        <v/>
      </c>
      <c r="L179" s="54" t="str" cm="1">
        <f t="array" ref="L179">IFERROR(_xlfn.IFS(F179="Partial",I179*K179,F179="Whole","",F179="Partial (Additional to First Residence in Month)",I179*K179,F179="Subsidized/Partly Subsidized","",F179="Master Lease","",F179="ILF (Admin Only)",""),"")</f>
        <v/>
      </c>
      <c r="M179" s="50" t="str" cm="1">
        <f t="array" ref="M179">IFERROR((_xlfn.IFS($B179="SUD-OP","$0",$F179="Partial","$40",$F179="Partial (Additional to First Residence in Month)","$40",$F179="Whole","$1500",$F179="Subsidized/Partly Subsidized","$0",$F179="Master Lease","$1500",$F179="ILF (Admin Only)","$0")),"")</f>
        <v/>
      </c>
      <c r="N179" s="50" t="str" cm="1">
        <f t="array" ref="N179">IFERROR(_xlfn.IFS($B179="SUD-OP","$300",$F179="Whole","$0",$F179="Partial","$300",$F179="Whole","$300",$F179="Partial (Additional to First Residence in Month)","$0",$F179="Subsidized/Partly Subsidized","$300",$F179="Master Lease","$0",$F179="ILF (Admin Only)","$300"),"")</f>
        <v/>
      </c>
      <c r="O179" s="71" t="str" cm="1">
        <f t="array" ref="O179">IFERROR(_xlfn.IFS($B179="SUD-OP",($N179+0),$B179&lt;&gt;"SUD-OP",IFERROR(_xlfn.IFS($F179="Partial",($L179*$M179)+$N179,$F179="Whole",($M179+$N179),$F179="Partial (Additional to First Residence in Month)",$L179*$M179,$F179="Subsidized/Partly Subsidized",($N179+0),$F179="Master Lease",($M179+$N179),$F179="ILF (Admin Only)",(N179+0)),"")),"")</f>
        <v/>
      </c>
      <c r="P179" s="65" t="str">
        <f t="shared" si="5"/>
        <v/>
      </c>
      <c r="Q179" s="68"/>
      <c r="R179" s="20"/>
      <c r="S179" s="20"/>
      <c r="T179" s="20"/>
      <c r="U179" s="20"/>
      <c r="V179" s="77" t="str" cm="1">
        <f t="array" ref="V179">IFERROR(_xlfn.IFS(U179&gt;0,ROUND((U179/40),0)),"")</f>
        <v/>
      </c>
      <c r="W179" s="46"/>
      <c r="X179" s="20"/>
      <c r="Y179" s="20"/>
      <c r="Z179" s="20"/>
      <c r="AA179" s="20"/>
      <c r="AB179" s="20"/>
      <c r="AC179" s="41"/>
      <c r="AD179" s="41"/>
      <c r="AE179" s="20"/>
      <c r="AF179" s="20"/>
    </row>
    <row r="180" spans="1:32" ht="18.75" x14ac:dyDescent="0.3">
      <c r="A180" s="16"/>
      <c r="B180" s="16"/>
      <c r="C180" s="11"/>
      <c r="D180" s="11"/>
      <c r="E180" s="60"/>
      <c r="F180" s="20"/>
      <c r="G180" s="22"/>
      <c r="H180" s="22"/>
      <c r="I180" s="54" t="str" cm="1">
        <f t="array" ref="I180">IFERROR(_xlfn.IFS(F180="Partial",(H180-G180)+1,F180="Partial (Additional to first residence in month)",(H180-G180)+1),"")</f>
        <v/>
      </c>
      <c r="J180" s="74"/>
      <c r="K180" s="62" t="str" cm="1">
        <f t="array" ref="K180">IFERROR(_xlfn.IFS(AND($J180&gt;=1,$J180&lt;20),1,$F180="Partial",ROUND((J180/40),0),$F180="Whole","",$F180="Partial (Additional to First Residence in Month)",ROUND(($J180/40),0),$F180="Subsidized/Partly Subsidized","",$F180="Master Lease","",$F180="ILF (Admin Only)",""),"")</f>
        <v/>
      </c>
      <c r="L180" s="54" t="str" cm="1">
        <f t="array" ref="L180">IFERROR(_xlfn.IFS(F180="Partial",I180*K180,F180="Whole","",F180="Partial (Additional to First Residence in Month)",I180*K180,F180="Subsidized/Partly Subsidized","",F180="Master Lease","",F180="ILF (Admin Only)",""),"")</f>
        <v/>
      </c>
      <c r="M180" s="50" t="str" cm="1">
        <f t="array" ref="M180">IFERROR((_xlfn.IFS($B180="SUD-OP","$0",$F180="Partial","$40",$F180="Partial (Additional to First Residence in Month)","$40",$F180="Whole","$1500",$F180="Subsidized/Partly Subsidized","$0",$F180="Master Lease","$1500",$F180="ILF (Admin Only)","$0")),"")</f>
        <v/>
      </c>
      <c r="N180" s="50" t="str" cm="1">
        <f t="array" ref="N180">IFERROR(_xlfn.IFS($B180="SUD-OP","$300",$F180="Whole","$0",$F180="Partial","$300",$F180="Whole","$300",$F180="Partial (Additional to First Residence in Month)","$0",$F180="Subsidized/Partly Subsidized","$300",$F180="Master Lease","$0",$F180="ILF (Admin Only)","$300"),"")</f>
        <v/>
      </c>
      <c r="O180" s="71" t="str" cm="1">
        <f t="array" ref="O180">IFERROR(_xlfn.IFS($B180="SUD-OP",($N180+0),$B180&lt;&gt;"SUD-OP",IFERROR(_xlfn.IFS($F180="Partial",($L180*$M180)+$N180,$F180="Whole",($M180+$N180),$F180="Partial (Additional to First Residence in Month)",$L180*$M180,$F180="Subsidized/Partly Subsidized",($N180+0),$F180="Master Lease",($M180+$N180),$F180="ILF (Admin Only)",(N180+0)),"")),"")</f>
        <v/>
      </c>
      <c r="P180" s="65" t="str">
        <f t="shared" si="5"/>
        <v/>
      </c>
      <c r="Q180" s="68"/>
      <c r="R180" s="20"/>
      <c r="S180" s="20"/>
      <c r="T180" s="20"/>
      <c r="U180" s="20"/>
      <c r="V180" s="77" t="str" cm="1">
        <f t="array" ref="V180">IFERROR(_xlfn.IFS(U180&gt;0,ROUND((U180/40),0)),"")</f>
        <v/>
      </c>
      <c r="W180" s="46"/>
      <c r="X180" s="20"/>
      <c r="Y180" s="20"/>
      <c r="Z180" s="20"/>
      <c r="AA180" s="20"/>
      <c r="AB180" s="20"/>
      <c r="AC180" s="41"/>
      <c r="AD180" s="41"/>
      <c r="AE180" s="20"/>
      <c r="AF180" s="20"/>
    </row>
    <row r="181" spans="1:32" ht="18.75" x14ac:dyDescent="0.3">
      <c r="A181" s="16"/>
      <c r="B181" s="16"/>
      <c r="C181" s="11"/>
      <c r="D181" s="11"/>
      <c r="E181" s="60"/>
      <c r="F181" s="20"/>
      <c r="G181" s="22"/>
      <c r="H181" s="22"/>
      <c r="I181" s="54" t="str" cm="1">
        <f t="array" ref="I181">IFERROR(_xlfn.IFS(F181="Partial",(H181-G181)+1,F181="Partial (Additional to first residence in month)",(H181-G181)+1),"")</f>
        <v/>
      </c>
      <c r="J181" s="74"/>
      <c r="K181" s="62" t="str" cm="1">
        <f t="array" ref="K181">IFERROR(_xlfn.IFS(AND($J181&gt;=1,$J181&lt;20),1,$F181="Partial",ROUND((J181/40),0),$F181="Whole","",$F181="Partial (Additional to First Residence in Month)",ROUND(($J181/40),0),$F181="Subsidized/Partly Subsidized","",$F181="Master Lease","",$F181="ILF (Admin Only)",""),"")</f>
        <v/>
      </c>
      <c r="L181" s="54" t="str" cm="1">
        <f t="array" ref="L181">IFERROR(_xlfn.IFS(F181="Partial",I181*K181,F181="Whole","",F181="Partial (Additional to First Residence in Month)",I181*K181,F181="Subsidized/Partly Subsidized","",F181="Master Lease","",F181="ILF (Admin Only)",""),"")</f>
        <v/>
      </c>
      <c r="M181" s="50" t="str" cm="1">
        <f t="array" ref="M181">IFERROR((_xlfn.IFS($B181="SUD-OP","$0",$F181="Partial","$40",$F181="Partial (Additional to First Residence in Month)","$40",$F181="Whole","$1500",$F181="Subsidized/Partly Subsidized","$0",$F181="Master Lease","$1500",$F181="ILF (Admin Only)","$0")),"")</f>
        <v/>
      </c>
      <c r="N181" s="50" t="str" cm="1">
        <f t="array" ref="N181">IFERROR(_xlfn.IFS($B181="SUD-OP","$300",$F181="Whole","$0",$F181="Partial","$300",$F181="Whole","$300",$F181="Partial (Additional to First Residence in Month)","$0",$F181="Subsidized/Partly Subsidized","$300",$F181="Master Lease","$0",$F181="ILF (Admin Only)","$300"),"")</f>
        <v/>
      </c>
      <c r="O181" s="71" t="str" cm="1">
        <f t="array" ref="O181">IFERROR(_xlfn.IFS($B181="SUD-OP",($N181+0),$B181&lt;&gt;"SUD-OP",IFERROR(_xlfn.IFS($F181="Partial",($L181*$M181)+$N181,$F181="Whole",($M181+$N181),$F181="Partial (Additional to First Residence in Month)",$L181*$M181,$F181="Subsidized/Partly Subsidized",($N181+0),$F181="Master Lease",($M181+$N181),$F181="ILF (Admin Only)",(N181+0)),"")),"")</f>
        <v/>
      </c>
      <c r="P181" s="65" t="str">
        <f t="shared" si="5"/>
        <v/>
      </c>
      <c r="Q181" s="68"/>
      <c r="R181" s="20"/>
      <c r="S181" s="20"/>
      <c r="T181" s="20"/>
      <c r="U181" s="20"/>
      <c r="V181" s="77" t="str" cm="1">
        <f t="array" ref="V181">IFERROR(_xlfn.IFS(U181&gt;0,ROUND((U181/40),0)),"")</f>
        <v/>
      </c>
      <c r="W181" s="46"/>
      <c r="X181" s="20"/>
      <c r="Y181" s="20"/>
      <c r="Z181" s="20"/>
      <c r="AA181" s="20"/>
      <c r="AB181" s="20"/>
      <c r="AC181" s="41"/>
      <c r="AD181" s="41"/>
      <c r="AE181" s="20"/>
      <c r="AF181" s="20"/>
    </row>
    <row r="182" spans="1:32" ht="18.75" x14ac:dyDescent="0.3">
      <c r="A182" s="16"/>
      <c r="B182" s="16"/>
      <c r="C182" s="11"/>
      <c r="D182" s="11"/>
      <c r="E182" s="60"/>
      <c r="F182" s="20"/>
      <c r="G182" s="22"/>
      <c r="H182" s="22"/>
      <c r="I182" s="54" t="str" cm="1">
        <f t="array" ref="I182">IFERROR(_xlfn.IFS(F182="Partial",(H182-G182)+1,F182="Partial (Additional to first residence in month)",(H182-G182)+1),"")</f>
        <v/>
      </c>
      <c r="J182" s="74"/>
      <c r="K182" s="62" t="str" cm="1">
        <f t="array" ref="K182">IFERROR(_xlfn.IFS(AND($J182&gt;=1,$J182&lt;20),1,$F182="Partial",ROUND((J182/40),0),$F182="Whole","",$F182="Partial (Additional to First Residence in Month)",ROUND(($J182/40),0),$F182="Subsidized/Partly Subsidized","",$F182="Master Lease","",$F182="ILF (Admin Only)",""),"")</f>
        <v/>
      </c>
      <c r="L182" s="54" t="str" cm="1">
        <f t="array" ref="L182">IFERROR(_xlfn.IFS(F182="Partial",I182*K182,F182="Whole","",F182="Partial (Additional to First Residence in Month)",I182*K182,F182="Subsidized/Partly Subsidized","",F182="Master Lease","",F182="ILF (Admin Only)",""),"")</f>
        <v/>
      </c>
      <c r="M182" s="50" t="str" cm="1">
        <f t="array" ref="M182">IFERROR((_xlfn.IFS($B182="SUD-OP","$0",$F182="Partial","$40",$F182="Partial (Additional to First Residence in Month)","$40",$F182="Whole","$1500",$F182="Subsidized/Partly Subsidized","$0",$F182="Master Lease","$1500",$F182="ILF (Admin Only)","$0")),"")</f>
        <v/>
      </c>
      <c r="N182" s="50" t="str" cm="1">
        <f t="array" ref="N182">IFERROR(_xlfn.IFS($B182="SUD-OP","$300",$F182="Whole","$0",$F182="Partial","$300",$F182="Whole","$300",$F182="Partial (Additional to First Residence in Month)","$0",$F182="Subsidized/Partly Subsidized","$300",$F182="Master Lease","$0",$F182="ILF (Admin Only)","$300"),"")</f>
        <v/>
      </c>
      <c r="O182" s="71" t="str" cm="1">
        <f t="array" ref="O182">IFERROR(_xlfn.IFS($B182="SUD-OP",($N182+0),$B182&lt;&gt;"SUD-OP",IFERROR(_xlfn.IFS($F182="Partial",($L182*$M182)+$N182,$F182="Whole",($M182+$N182),$F182="Partial (Additional to First Residence in Month)",$L182*$M182,$F182="Subsidized/Partly Subsidized",($N182+0),$F182="Master Lease",($M182+$N182),$F182="ILF (Admin Only)",(N182+0)),"")),"")</f>
        <v/>
      </c>
      <c r="P182" s="65" t="str">
        <f t="shared" si="5"/>
        <v/>
      </c>
      <c r="Q182" s="68"/>
      <c r="R182" s="20"/>
      <c r="S182" s="20"/>
      <c r="T182" s="20"/>
      <c r="U182" s="20"/>
      <c r="V182" s="77" t="str" cm="1">
        <f t="array" ref="V182">IFERROR(_xlfn.IFS(U182&gt;0,ROUND((U182/40),0)),"")</f>
        <v/>
      </c>
      <c r="W182" s="46"/>
      <c r="X182" s="20"/>
      <c r="Y182" s="20"/>
      <c r="Z182" s="20"/>
      <c r="AA182" s="20"/>
      <c r="AB182" s="20"/>
      <c r="AC182" s="41"/>
      <c r="AD182" s="41"/>
      <c r="AE182" s="20"/>
      <c r="AF182" s="20"/>
    </row>
    <row r="183" spans="1:32" ht="18.75" x14ac:dyDescent="0.3">
      <c r="A183" s="16"/>
      <c r="B183" s="16"/>
      <c r="C183" s="11"/>
      <c r="D183" s="11"/>
      <c r="E183" s="60"/>
      <c r="F183" s="20"/>
      <c r="G183" s="22"/>
      <c r="H183" s="22"/>
      <c r="I183" s="54" t="str" cm="1">
        <f t="array" ref="I183">IFERROR(_xlfn.IFS(F183="Partial",(H183-G183)+1,F183="Partial (Additional to first residence in month)",(H183-G183)+1),"")</f>
        <v/>
      </c>
      <c r="J183" s="74"/>
      <c r="K183" s="62" t="str" cm="1">
        <f t="array" ref="K183">IFERROR(_xlfn.IFS(AND($J183&gt;=1,$J183&lt;20),1,$F183="Partial",ROUND((J183/40),0),$F183="Whole","",$F183="Partial (Additional to First Residence in Month)",ROUND(($J183/40),0),$F183="Subsidized/Partly Subsidized","",$F183="Master Lease","",$F183="ILF (Admin Only)",""),"")</f>
        <v/>
      </c>
      <c r="L183" s="54" t="str" cm="1">
        <f t="array" ref="L183">IFERROR(_xlfn.IFS(F183="Partial",I183*K183,F183="Whole","",F183="Partial (Additional to First Residence in Month)",I183*K183,F183="Subsidized/Partly Subsidized","",F183="Master Lease","",F183="ILF (Admin Only)",""),"")</f>
        <v/>
      </c>
      <c r="M183" s="50" t="str" cm="1">
        <f t="array" ref="M183">IFERROR((_xlfn.IFS($B183="SUD-OP","$0",$F183="Partial","$40",$F183="Partial (Additional to First Residence in Month)","$40",$F183="Whole","$1500",$F183="Subsidized/Partly Subsidized","$0",$F183="Master Lease","$1500",$F183="ILF (Admin Only)","$0")),"")</f>
        <v/>
      </c>
      <c r="N183" s="50" t="str" cm="1">
        <f t="array" ref="N183">IFERROR(_xlfn.IFS($B183="SUD-OP","$300",$F183="Whole","$0",$F183="Partial","$300",$F183="Whole","$300",$F183="Partial (Additional to First Residence in Month)","$0",$F183="Subsidized/Partly Subsidized","$300",$F183="Master Lease","$0",$F183="ILF (Admin Only)","$300"),"")</f>
        <v/>
      </c>
      <c r="O183" s="71" t="str" cm="1">
        <f t="array" ref="O183">IFERROR(_xlfn.IFS($B183="SUD-OP",($N183+0),$B183&lt;&gt;"SUD-OP",IFERROR(_xlfn.IFS($F183="Partial",($L183*$M183)+$N183,$F183="Whole",($M183+$N183),$F183="Partial (Additional to First Residence in Month)",$L183*$M183,$F183="Subsidized/Partly Subsidized",($N183+0),$F183="Master Lease",($M183+$N183),$F183="ILF (Admin Only)",(N183+0)),"")),"")</f>
        <v/>
      </c>
      <c r="P183" s="65" t="str">
        <f t="shared" si="5"/>
        <v/>
      </c>
      <c r="Q183" s="68"/>
      <c r="R183" s="20"/>
      <c r="S183" s="20"/>
      <c r="T183" s="20"/>
      <c r="U183" s="20"/>
      <c r="V183" s="77" t="str" cm="1">
        <f t="array" ref="V183">IFERROR(_xlfn.IFS(U183&gt;0,ROUND((U183/40),0)),"")</f>
        <v/>
      </c>
      <c r="W183" s="46"/>
      <c r="X183" s="20"/>
      <c r="Y183" s="20"/>
      <c r="Z183" s="20"/>
      <c r="AA183" s="20"/>
      <c r="AB183" s="20"/>
      <c r="AC183" s="41"/>
      <c r="AD183" s="41"/>
      <c r="AE183" s="20"/>
      <c r="AF183" s="20"/>
    </row>
    <row r="184" spans="1:32" ht="18.75" x14ac:dyDescent="0.3">
      <c r="A184" s="16"/>
      <c r="B184" s="16"/>
      <c r="C184" s="11"/>
      <c r="D184" s="11"/>
      <c r="E184" s="60"/>
      <c r="F184" s="20"/>
      <c r="G184" s="22"/>
      <c r="H184" s="22"/>
      <c r="I184" s="54" t="str" cm="1">
        <f t="array" ref="I184">IFERROR(_xlfn.IFS(F184="Partial",(H184-G184)+1,F184="Partial (Additional to first residence in month)",(H184-G184)+1),"")</f>
        <v/>
      </c>
      <c r="J184" s="74"/>
      <c r="K184" s="62" t="str" cm="1">
        <f t="array" ref="K184">IFERROR(_xlfn.IFS(AND($J184&gt;=1,$J184&lt;20),1,$F184="Partial",ROUND((J184/40),0),$F184="Whole","",$F184="Partial (Additional to First Residence in Month)",ROUND(($J184/40),0),$F184="Subsidized/Partly Subsidized","",$F184="Master Lease","",$F184="ILF (Admin Only)",""),"")</f>
        <v/>
      </c>
      <c r="L184" s="54" t="str" cm="1">
        <f t="array" ref="L184">IFERROR(_xlfn.IFS(F184="Partial",I184*K184,F184="Whole","",F184="Partial (Additional to First Residence in Month)",I184*K184,F184="Subsidized/Partly Subsidized","",F184="Master Lease","",F184="ILF (Admin Only)",""),"")</f>
        <v/>
      </c>
      <c r="M184" s="50" t="str" cm="1">
        <f t="array" ref="M184">IFERROR((_xlfn.IFS($B184="SUD-OP","$0",$F184="Partial","$40",$F184="Partial (Additional to First Residence in Month)","$40",$F184="Whole","$1500",$F184="Subsidized/Partly Subsidized","$0",$F184="Master Lease","$1500",$F184="ILF (Admin Only)","$0")),"")</f>
        <v/>
      </c>
      <c r="N184" s="50" t="str" cm="1">
        <f t="array" ref="N184">IFERROR(_xlfn.IFS($B184="SUD-OP","$300",$F184="Whole","$0",$F184="Partial","$300",$F184="Whole","$300",$F184="Partial (Additional to First Residence in Month)","$0",$F184="Subsidized/Partly Subsidized","$300",$F184="Master Lease","$0",$F184="ILF (Admin Only)","$300"),"")</f>
        <v/>
      </c>
      <c r="O184" s="71" t="str" cm="1">
        <f t="array" ref="O184">IFERROR(_xlfn.IFS($B184="SUD-OP",($N184+0),$B184&lt;&gt;"SUD-OP",IFERROR(_xlfn.IFS($F184="Partial",($L184*$M184)+$N184,$F184="Whole",($M184+$N184),$F184="Partial (Additional to First Residence in Month)",$L184*$M184,$F184="Subsidized/Partly Subsidized",($N184+0),$F184="Master Lease",($M184+$N184),$F184="ILF (Admin Only)",(N184+0)),"")),"")</f>
        <v/>
      </c>
      <c r="P184" s="65" t="str">
        <f t="shared" si="5"/>
        <v/>
      </c>
      <c r="Q184" s="68"/>
      <c r="R184" s="20"/>
      <c r="S184" s="20"/>
      <c r="T184" s="20"/>
      <c r="U184" s="20"/>
      <c r="V184" s="77" t="str" cm="1">
        <f t="array" ref="V184">IFERROR(_xlfn.IFS(U184&gt;0,ROUND((U184/40),0)),"")</f>
        <v/>
      </c>
      <c r="W184" s="46"/>
      <c r="X184" s="20"/>
      <c r="Y184" s="20"/>
      <c r="Z184" s="20"/>
      <c r="AA184" s="20"/>
      <c r="AB184" s="20"/>
      <c r="AC184" s="41"/>
      <c r="AD184" s="41"/>
      <c r="AE184" s="20"/>
      <c r="AF184" s="20"/>
    </row>
    <row r="185" spans="1:32" ht="18.75" x14ac:dyDescent="0.3">
      <c r="A185" s="16"/>
      <c r="B185" s="16"/>
      <c r="C185" s="11"/>
      <c r="D185" s="11"/>
      <c r="E185" s="60"/>
      <c r="F185" s="20"/>
      <c r="G185" s="22"/>
      <c r="H185" s="22"/>
      <c r="I185" s="54" t="str" cm="1">
        <f t="array" ref="I185">IFERROR(_xlfn.IFS(F185="Partial",(H185-G185)+1,F185="Partial (Additional to first residence in month)",(H185-G185)+1),"")</f>
        <v/>
      </c>
      <c r="J185" s="74"/>
      <c r="K185" s="62" t="str" cm="1">
        <f t="array" ref="K185">IFERROR(_xlfn.IFS(AND($J185&gt;=1,$J185&lt;20),1,$F185="Partial",ROUND((J185/40),0),$F185="Whole","",$F185="Partial (Additional to First Residence in Month)",ROUND(($J185/40),0),$F185="Subsidized/Partly Subsidized","",$F185="Master Lease","",$F185="ILF (Admin Only)",""),"")</f>
        <v/>
      </c>
      <c r="L185" s="54" t="str" cm="1">
        <f t="array" ref="L185">IFERROR(_xlfn.IFS(F185="Partial",I185*K185,F185="Whole","",F185="Partial (Additional to First Residence in Month)",I185*K185,F185="Subsidized/Partly Subsidized","",F185="Master Lease","",F185="ILF (Admin Only)",""),"")</f>
        <v/>
      </c>
      <c r="M185" s="50" t="str" cm="1">
        <f t="array" ref="M185">IFERROR((_xlfn.IFS($B185="SUD-OP","$0",$F185="Partial","$40",$F185="Partial (Additional to First Residence in Month)","$40",$F185="Whole","$1500",$F185="Subsidized/Partly Subsidized","$0",$F185="Master Lease","$1500",$F185="ILF (Admin Only)","$0")),"")</f>
        <v/>
      </c>
      <c r="N185" s="50" t="str" cm="1">
        <f t="array" ref="N185">IFERROR(_xlfn.IFS($B185="SUD-OP","$300",$F185="Whole","$0",$F185="Partial","$300",$F185="Whole","$300",$F185="Partial (Additional to First Residence in Month)","$0",$F185="Subsidized/Partly Subsidized","$300",$F185="Master Lease","$0",$F185="ILF (Admin Only)","$300"),"")</f>
        <v/>
      </c>
      <c r="O185" s="71" t="str" cm="1">
        <f t="array" ref="O185">IFERROR(_xlfn.IFS($B185="SUD-OP",($N185+0),$B185&lt;&gt;"SUD-OP",IFERROR(_xlfn.IFS($F185="Partial",($L185*$M185)+$N185,$F185="Whole",($M185+$N185),$F185="Partial (Additional to First Residence in Month)",$L185*$M185,$F185="Subsidized/Partly Subsidized",($N185+0),$F185="Master Lease",($M185+$N185),$F185="ILF (Admin Only)",(N185+0)),"")),"")</f>
        <v/>
      </c>
      <c r="P185" s="65" t="str">
        <f t="shared" si="5"/>
        <v/>
      </c>
      <c r="Q185" s="68"/>
      <c r="R185" s="20"/>
      <c r="S185" s="20"/>
      <c r="T185" s="20"/>
      <c r="U185" s="20"/>
      <c r="V185" s="77" t="str" cm="1">
        <f t="array" ref="V185">IFERROR(_xlfn.IFS(U185&gt;0,ROUND((U185/40),0)),"")</f>
        <v/>
      </c>
      <c r="W185" s="46"/>
      <c r="X185" s="20"/>
      <c r="Y185" s="20"/>
      <c r="Z185" s="20"/>
      <c r="AA185" s="20"/>
      <c r="AB185" s="20"/>
      <c r="AC185" s="41"/>
      <c r="AD185" s="41"/>
      <c r="AE185" s="20"/>
      <c r="AF185" s="20"/>
    </row>
    <row r="186" spans="1:32" ht="18.75" x14ac:dyDescent="0.3">
      <c r="A186" s="16"/>
      <c r="B186" s="16"/>
      <c r="C186" s="11"/>
      <c r="D186" s="11"/>
      <c r="E186" s="60"/>
      <c r="F186" s="20"/>
      <c r="G186" s="22"/>
      <c r="H186" s="22"/>
      <c r="I186" s="54" t="str" cm="1">
        <f t="array" ref="I186">IFERROR(_xlfn.IFS(F186="Partial",(H186-G186)+1,F186="Partial (Additional to first residence in month)",(H186-G186)+1),"")</f>
        <v/>
      </c>
      <c r="J186" s="74"/>
      <c r="K186" s="62" t="str" cm="1">
        <f t="array" ref="K186">IFERROR(_xlfn.IFS(AND($J186&gt;=1,$J186&lt;20),1,$F186="Partial",ROUND((J186/40),0),$F186="Whole","",$F186="Partial (Additional to First Residence in Month)",ROUND(($J186/40),0),$F186="Subsidized/Partly Subsidized","",$F186="Master Lease","",$F186="ILF (Admin Only)",""),"")</f>
        <v/>
      </c>
      <c r="L186" s="54" t="str" cm="1">
        <f t="array" ref="L186">IFERROR(_xlfn.IFS(F186="Partial",I186*K186,F186="Whole","",F186="Partial (Additional to First Residence in Month)",I186*K186,F186="Subsidized/Partly Subsidized","",F186="Master Lease","",F186="ILF (Admin Only)",""),"")</f>
        <v/>
      </c>
      <c r="M186" s="50" t="str" cm="1">
        <f t="array" ref="M186">IFERROR((_xlfn.IFS($B186="SUD-OP","$0",$F186="Partial","$40",$F186="Partial (Additional to First Residence in Month)","$40",$F186="Whole","$1500",$F186="Subsidized/Partly Subsidized","$0",$F186="Master Lease","$1500",$F186="ILF (Admin Only)","$0")),"")</f>
        <v/>
      </c>
      <c r="N186" s="50" t="str" cm="1">
        <f t="array" ref="N186">IFERROR(_xlfn.IFS($B186="SUD-OP","$300",$F186="Whole","$0",$F186="Partial","$300",$F186="Whole","$300",$F186="Partial (Additional to First Residence in Month)","$0",$F186="Subsidized/Partly Subsidized","$300",$F186="Master Lease","$0",$F186="ILF (Admin Only)","$300"),"")</f>
        <v/>
      </c>
      <c r="O186" s="71" t="str" cm="1">
        <f t="array" ref="O186">IFERROR(_xlfn.IFS($B186="SUD-OP",($N186+0),$B186&lt;&gt;"SUD-OP",IFERROR(_xlfn.IFS($F186="Partial",($L186*$M186)+$N186,$F186="Whole",($M186+$N186),$F186="Partial (Additional to First Residence in Month)",$L186*$M186,$F186="Subsidized/Partly Subsidized",($N186+0),$F186="Master Lease",($M186+$N186),$F186="ILF (Admin Only)",(N186+0)),"")),"")</f>
        <v/>
      </c>
      <c r="P186" s="65" t="str">
        <f t="shared" si="5"/>
        <v/>
      </c>
      <c r="Q186" s="68"/>
      <c r="R186" s="20"/>
      <c r="S186" s="20"/>
      <c r="T186" s="20"/>
      <c r="U186" s="20"/>
      <c r="V186" s="77" t="str" cm="1">
        <f t="array" ref="V186">IFERROR(_xlfn.IFS(U186&gt;0,ROUND((U186/40),0)),"")</f>
        <v/>
      </c>
      <c r="W186" s="46"/>
      <c r="X186" s="20"/>
      <c r="Y186" s="20"/>
      <c r="Z186" s="20"/>
      <c r="AA186" s="20"/>
      <c r="AB186" s="20"/>
      <c r="AC186" s="41"/>
      <c r="AD186" s="41"/>
      <c r="AE186" s="20"/>
      <c r="AF186" s="20"/>
    </row>
    <row r="187" spans="1:32" ht="18.75" x14ac:dyDescent="0.3">
      <c r="I187" s="28"/>
      <c r="J187" s="48"/>
      <c r="K187" s="28"/>
    </row>
  </sheetData>
  <sheetProtection algorithmName="SHA-512" hashValue="v8u1JuBAFKA1cz9Xm3y4M5h1mxYoPhvUsLom0Bsng1UKujK4dqu/0OtCLxpF8HeVl7uWDIe/wnJhQKPg/ElXog==" saltValue="azrvWkSy3kwV1Hys8VBrDQ==" spinCount="100000" sheet="1"/>
  <phoneticPr fontId="7" type="noConversion"/>
  <conditionalFormatting sqref="A7:A186">
    <cfRule type="duplicateValues" dxfId="17" priority="45"/>
  </conditionalFormatting>
  <conditionalFormatting sqref="F4:L186">
    <cfRule type="expression" dxfId="16" priority="7">
      <formula>$B4="SUD-OP"</formula>
    </cfRule>
  </conditionalFormatting>
  <conditionalFormatting sqref="G4:H6">
    <cfRule type="expression" dxfId="15" priority="33">
      <formula>#REF!="Whole"</formula>
    </cfRule>
  </conditionalFormatting>
  <conditionalFormatting sqref="G17:H186">
    <cfRule type="expression" dxfId="14" priority="27">
      <formula>#REF!="Whole"</formula>
    </cfRule>
  </conditionalFormatting>
  <conditionalFormatting sqref="G4:L186">
    <cfRule type="expression" dxfId="13" priority="2">
      <formula>$F4="Whole"</formula>
    </cfRule>
    <cfRule type="expression" dxfId="12" priority="3">
      <formula>$F4="Master Lease"</formula>
    </cfRule>
    <cfRule type="expression" dxfId="11" priority="4">
      <formula>$F4="Subsidized/Partly Subsidized"</formula>
    </cfRule>
    <cfRule type="expression" dxfId="10" priority="6">
      <formula>$F4="ILF (Admin Only)"</formula>
    </cfRule>
  </conditionalFormatting>
  <conditionalFormatting sqref="J4:L186">
    <cfRule type="expression" dxfId="9" priority="5">
      <formula>$F4="B&amp;C ($0 paid by program)"</formula>
    </cfRule>
  </conditionalFormatting>
  <conditionalFormatting sqref="M7:M186">
    <cfRule type="expression" dxfId="8" priority="54">
      <formula>AND($I7="No",ISBLANK($M7))</formula>
    </cfRule>
  </conditionalFormatting>
  <conditionalFormatting sqref="X7:X186">
    <cfRule type="expression" dxfId="7" priority="8">
      <formula>AND(NOT(ISBLANK($G7)),ISBLANK($X7))</formula>
    </cfRule>
  </conditionalFormatting>
  <conditionalFormatting sqref="Y7:Y186">
    <cfRule type="expression" dxfId="6" priority="72">
      <formula>AND(NOT(ISBLANK($G7)),ISBLANK($Y7))</formula>
    </cfRule>
  </conditionalFormatting>
  <conditionalFormatting sqref="Z7:Z186">
    <cfRule type="expression" dxfId="5" priority="73">
      <formula>AND(NOT(ISBLANK($G7)),ISBLANK($Z7))</formula>
    </cfRule>
  </conditionalFormatting>
  <conditionalFormatting sqref="AA7:AA186">
    <cfRule type="expression" dxfId="4" priority="77">
      <formula>AND(NOT(ISBLANK($G7)),ISBLANK($AA7))</formula>
    </cfRule>
  </conditionalFormatting>
  <conditionalFormatting sqref="AC7:AC186">
    <cfRule type="expression" dxfId="3" priority="9">
      <formula>AND($AB7="Housing setting not TR allowable",ISBLANK($AC7))</formula>
    </cfRule>
    <cfRule type="expression" dxfId="2" priority="13">
      <formula>AND($AB7="Yes",ISBLANK($AC7))</formula>
    </cfRule>
  </conditionalFormatting>
  <conditionalFormatting sqref="AE7:AE186">
    <cfRule type="expression" dxfId="1" priority="11">
      <formula>AND(NOT(ISBLANK($AD7)),ISBLANK($AE7))</formula>
    </cfRule>
  </conditionalFormatting>
  <conditionalFormatting sqref="AF7:AF186">
    <cfRule type="expression" dxfId="0" priority="1">
      <formula>AND(NOT(ISBLANK($AD7)),ISBLANK($AE7))</formula>
    </cfRule>
  </conditionalFormatting>
  <dataValidations count="2">
    <dataValidation type="date" allowBlank="1" showInputMessage="1" showErrorMessage="1" errorTitle="Please use short date format" error="Please enter this date format: mm/dd/yyyy_x000a_Both dates should be within the Invoice Month in cell F1" promptTitle="Please use short date format" prompt="Please enter this date format: mm/dd/yyyy_x000a_Both dates should be within the Invoice Month in cell F1" sqref="G17:H186" xr:uid="{6960B9F7-8C8F-4988-9121-56C9219AD01D}">
      <formula1>$F$1</formula1>
      <formula2>EOMONTH($F$1,0)</formula2>
    </dataValidation>
    <dataValidation type="date" allowBlank="1" showInputMessage="1" showErrorMessage="1" sqref="AD4:AD186" xr:uid="{BF0E6638-343B-4788-8F80-B6F7F1563E36}">
      <formula1>46023</formula1>
      <formula2>47484</formula2>
    </dataValidation>
  </dataValidations>
  <pageMargins left="0.25" right="0.25" top="0.75" bottom="0.75" header="0.3" footer="0.3"/>
  <pageSetup scale="18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83F55F18-5AE7-4DCB-BFD3-024E0905005D}">
          <x14:formula1>
            <xm:f>'Dropdown Menu'!$F$2:$F$4</xm:f>
          </x14:formula1>
          <xm:sqref>Y4:AA186 AE4:AE186</xm:sqref>
        </x14:dataValidation>
        <x14:dataValidation type="list" allowBlank="1" showInputMessage="1" showErrorMessage="1" xr:uid="{09DAB20C-7EEB-4AF6-9309-1B34AB2E80DA}">
          <x14:formula1>
            <xm:f>'Dropdown Menu'!$E$2:$E$48</xm:f>
          </x14:formula1>
          <xm:sqref>E4:E186</xm:sqref>
        </x14:dataValidation>
        <x14:dataValidation type="list" allowBlank="1" showInputMessage="1" showErrorMessage="1" xr:uid="{B035DA02-9CC8-49E0-A940-81E7FF5DC984}">
          <x14:formula1>
            <xm:f>'Dropdown Menu'!$E$2:$E$26</xm:f>
          </x14:formula1>
          <xm:sqref>F1</xm:sqref>
        </x14:dataValidation>
        <x14:dataValidation type="list" allowBlank="1" showInputMessage="1" showErrorMessage="1" xr:uid="{FCD13C87-DAF6-41EF-B267-43319A6B7695}">
          <x14:formula1>
            <xm:f>'Dropdown Menu'!$G$2:$G$7</xm:f>
          </x14:formula1>
          <xm:sqref>AB4:AB186</xm:sqref>
        </x14:dataValidation>
        <x14:dataValidation type="list" allowBlank="1" showInputMessage="1" showErrorMessage="1" xr:uid="{79ACC17A-A826-4539-94F8-EFCDB9D0522F}">
          <x14:formula1>
            <xm:f>'Dropdown Menu'!$H$2:$H$11</xm:f>
          </x14:formula1>
          <xm:sqref>C4:C186</xm:sqref>
        </x14:dataValidation>
        <x14:dataValidation type="list" allowBlank="1" showInputMessage="1" showErrorMessage="1" xr:uid="{17690D93-C2D2-41F4-B9BA-1187C5F9511A}">
          <x14:formula1>
            <xm:f>'Dropdown Menu'!$I$2:$I$7</xm:f>
          </x14:formula1>
          <xm:sqref>F4:F186</xm:sqref>
        </x14:dataValidation>
        <x14:dataValidation type="list" allowBlank="1" showInputMessage="1" showErrorMessage="1" xr:uid="{BD912DD0-0A81-4B58-888B-D959B954F373}">
          <x14:formula1>
            <xm:f>'Dropdown Menu'!$J$2:$J$5</xm:f>
          </x14:formula1>
          <xm:sqref>B4:B186</xm:sqref>
        </x14:dataValidation>
        <x14:dataValidation type="list" allowBlank="1" showInputMessage="1" showErrorMessage="1" xr:uid="{010A3753-51D1-4BB3-B3B1-236A2E6F15FD}">
          <x14:formula1>
            <xm:f>'Dropdown Menu'!$D$2:$D$3</xm:f>
          </x14:formula1>
          <xm:sqref>X4:X186</xm:sqref>
        </x14:dataValidation>
        <x14:dataValidation type="list" allowBlank="1" showInputMessage="1" showErrorMessage="1" xr:uid="{BA78787C-6EFD-476A-97E8-271B8F810C45}">
          <x14:formula1>
            <xm:f>'Dropdown Menu'!$H$2:$H$12</xm:f>
          </x14:formula1>
          <xm:sqref>AC4:AC186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28BD-1973-416C-B922-8FCF40C383EA}">
  <dimension ref="A1:C16"/>
  <sheetViews>
    <sheetView workbookViewId="0">
      <selection activeCell="A3" sqref="A3"/>
    </sheetView>
  </sheetViews>
  <sheetFormatPr defaultRowHeight="15" x14ac:dyDescent="0.25"/>
  <cols>
    <col min="1" max="1" width="22" bestFit="1" customWidth="1"/>
    <col min="2" max="2" width="5.42578125" bestFit="1" customWidth="1"/>
    <col min="3" max="3" width="15.140625" style="35" bestFit="1" customWidth="1"/>
  </cols>
  <sheetData>
    <row r="1" spans="1:3" x14ac:dyDescent="0.25">
      <c r="A1" t="s">
        <v>11</v>
      </c>
    </row>
    <row r="3" spans="1:3" x14ac:dyDescent="0.25">
      <c r="A3" s="32" t="s">
        <v>12</v>
      </c>
      <c r="C3"/>
    </row>
    <row r="4" spans="1:3" x14ac:dyDescent="0.25">
      <c r="A4" s="33" t="s">
        <v>13</v>
      </c>
      <c r="C4"/>
    </row>
    <row r="5" spans="1:3" x14ac:dyDescent="0.25">
      <c r="A5" s="34" t="s">
        <v>13</v>
      </c>
      <c r="C5"/>
    </row>
    <row r="6" spans="1:3" x14ac:dyDescent="0.25">
      <c r="A6" s="33" t="s">
        <v>14</v>
      </c>
      <c r="C6"/>
    </row>
    <row r="7" spans="1:3" x14ac:dyDescent="0.25">
      <c r="C7"/>
    </row>
    <row r="8" spans="1:3" x14ac:dyDescent="0.25">
      <c r="C8"/>
    </row>
    <row r="9" spans="1:3" x14ac:dyDescent="0.25">
      <c r="C9"/>
    </row>
    <row r="10" spans="1:3" x14ac:dyDescent="0.25">
      <c r="C10"/>
    </row>
    <row r="11" spans="1:3" x14ac:dyDescent="0.25">
      <c r="C11"/>
    </row>
    <row r="12" spans="1:3" x14ac:dyDescent="0.25">
      <c r="C12"/>
    </row>
    <row r="13" spans="1:3" x14ac:dyDescent="0.25">
      <c r="C13"/>
    </row>
    <row r="14" spans="1:3" x14ac:dyDescent="0.25">
      <c r="C14"/>
    </row>
    <row r="15" spans="1:3" x14ac:dyDescent="0.25">
      <c r="C15"/>
    </row>
    <row r="16" spans="1:3" x14ac:dyDescent="0.25">
      <c r="C16"/>
    </row>
  </sheetData>
  <sheetProtection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20E6-8AC5-487A-8530-CD0C376F964D}">
  <dimension ref="A1:K50"/>
  <sheetViews>
    <sheetView workbookViewId="0">
      <selection activeCell="H12" sqref="H12"/>
    </sheetView>
  </sheetViews>
  <sheetFormatPr defaultRowHeight="15" x14ac:dyDescent="0.25"/>
  <cols>
    <col min="1" max="1" width="45" bestFit="1" customWidth="1"/>
    <col min="2" max="2" width="51.42578125" bestFit="1" customWidth="1"/>
    <col min="3" max="3" width="53" bestFit="1" customWidth="1"/>
    <col min="4" max="4" width="52.28515625" bestFit="1" customWidth="1"/>
    <col min="5" max="5" width="13.42578125" bestFit="1" customWidth="1"/>
    <col min="6" max="6" width="17.5703125" customWidth="1"/>
    <col min="7" max="7" width="30.7109375" bestFit="1" customWidth="1"/>
    <col min="8" max="8" width="53.7109375" bestFit="1" customWidth="1"/>
    <col min="9" max="9" width="43" bestFit="1" customWidth="1"/>
    <col min="10" max="10" width="13.28515625" bestFit="1" customWidth="1"/>
  </cols>
  <sheetData>
    <row r="1" spans="1:11" x14ac:dyDescent="0.25">
      <c r="A1" s="12" t="s">
        <v>15</v>
      </c>
      <c r="B1" s="12" t="s">
        <v>16</v>
      </c>
      <c r="C1" s="12" t="s">
        <v>17</v>
      </c>
      <c r="D1" s="12" t="s">
        <v>6</v>
      </c>
      <c r="E1" s="12" t="s">
        <v>18</v>
      </c>
      <c r="F1" s="12" t="s">
        <v>29</v>
      </c>
      <c r="G1" s="12" t="s">
        <v>32</v>
      </c>
      <c r="H1" s="12" t="s">
        <v>38</v>
      </c>
      <c r="I1" s="12" t="s">
        <v>16</v>
      </c>
      <c r="J1" s="55" t="s">
        <v>53</v>
      </c>
      <c r="K1" s="55" t="s">
        <v>77</v>
      </c>
    </row>
    <row r="2" spans="1:11" x14ac:dyDescent="0.25">
      <c r="A2" t="s">
        <v>9</v>
      </c>
      <c r="B2" t="s">
        <v>19</v>
      </c>
      <c r="C2" t="s">
        <v>20</v>
      </c>
      <c r="D2" t="s">
        <v>9</v>
      </c>
      <c r="F2" t="s">
        <v>9</v>
      </c>
      <c r="G2" t="s">
        <v>33</v>
      </c>
      <c r="H2" t="s">
        <v>39</v>
      </c>
      <c r="I2" t="s">
        <v>19</v>
      </c>
      <c r="J2" t="s">
        <v>73</v>
      </c>
      <c r="K2">
        <v>1500</v>
      </c>
    </row>
    <row r="3" spans="1:11" x14ac:dyDescent="0.25">
      <c r="A3" t="s">
        <v>21</v>
      </c>
      <c r="B3" t="s">
        <v>22</v>
      </c>
      <c r="C3" t="s">
        <v>23</v>
      </c>
      <c r="D3" t="s">
        <v>10</v>
      </c>
      <c r="E3" s="26">
        <v>46204</v>
      </c>
      <c r="F3" t="s">
        <v>10</v>
      </c>
      <c r="G3" t="s">
        <v>34</v>
      </c>
      <c r="H3" t="s">
        <v>40</v>
      </c>
      <c r="I3" t="s">
        <v>55</v>
      </c>
      <c r="J3" t="s">
        <v>74</v>
      </c>
      <c r="K3">
        <v>40</v>
      </c>
    </row>
    <row r="4" spans="1:11" x14ac:dyDescent="0.25">
      <c r="B4" t="s">
        <v>24</v>
      </c>
      <c r="C4" t="s">
        <v>25</v>
      </c>
      <c r="E4" s="26">
        <v>46235</v>
      </c>
      <c r="F4" t="s">
        <v>30</v>
      </c>
      <c r="G4" t="s">
        <v>35</v>
      </c>
      <c r="H4" t="s">
        <v>41</v>
      </c>
      <c r="I4" t="s">
        <v>56</v>
      </c>
      <c r="J4" t="s">
        <v>75</v>
      </c>
    </row>
    <row r="5" spans="1:11" x14ac:dyDescent="0.25">
      <c r="C5" t="s">
        <v>26</v>
      </c>
      <c r="E5" s="26">
        <v>46266</v>
      </c>
      <c r="G5" t="s">
        <v>36</v>
      </c>
      <c r="H5" t="s">
        <v>42</v>
      </c>
      <c r="I5" t="s">
        <v>57</v>
      </c>
      <c r="J5" t="s">
        <v>76</v>
      </c>
    </row>
    <row r="6" spans="1:11" x14ac:dyDescent="0.25">
      <c r="C6" t="s">
        <v>27</v>
      </c>
      <c r="E6" s="26">
        <v>46296</v>
      </c>
      <c r="G6" t="s">
        <v>37</v>
      </c>
      <c r="H6" t="s">
        <v>43</v>
      </c>
      <c r="I6" t="s">
        <v>58</v>
      </c>
    </row>
    <row r="7" spans="1:11" x14ac:dyDescent="0.25">
      <c r="E7" s="26">
        <v>46327</v>
      </c>
      <c r="G7" t="s">
        <v>83</v>
      </c>
      <c r="H7" t="s">
        <v>44</v>
      </c>
      <c r="I7" t="s">
        <v>59</v>
      </c>
    </row>
    <row r="8" spans="1:11" x14ac:dyDescent="0.25">
      <c r="E8" s="26">
        <v>46357</v>
      </c>
      <c r="H8" t="s">
        <v>45</v>
      </c>
    </row>
    <row r="9" spans="1:11" x14ac:dyDescent="0.25">
      <c r="E9" s="26">
        <v>46388</v>
      </c>
      <c r="H9" t="s">
        <v>46</v>
      </c>
    </row>
    <row r="10" spans="1:11" x14ac:dyDescent="0.25">
      <c r="E10" s="26">
        <v>46419</v>
      </c>
      <c r="H10" t="s">
        <v>47</v>
      </c>
    </row>
    <row r="11" spans="1:11" x14ac:dyDescent="0.25">
      <c r="E11" s="26">
        <v>46447</v>
      </c>
      <c r="H11" t="s">
        <v>27</v>
      </c>
    </row>
    <row r="12" spans="1:11" x14ac:dyDescent="0.25">
      <c r="E12" s="26">
        <v>46478</v>
      </c>
      <c r="H12" t="s">
        <v>83</v>
      </c>
    </row>
    <row r="13" spans="1:11" x14ac:dyDescent="0.25">
      <c r="E13" s="26">
        <v>46508</v>
      </c>
    </row>
    <row r="14" spans="1:11" x14ac:dyDescent="0.25">
      <c r="E14" s="26">
        <v>46539</v>
      </c>
    </row>
    <row r="15" spans="1:11" x14ac:dyDescent="0.25">
      <c r="E15" s="26">
        <v>46569</v>
      </c>
    </row>
    <row r="16" spans="1:11" x14ac:dyDescent="0.25">
      <c r="E16" s="26">
        <v>46600</v>
      </c>
    </row>
    <row r="17" spans="5:5" x14ac:dyDescent="0.25">
      <c r="E17" s="26">
        <v>46631</v>
      </c>
    </row>
    <row r="18" spans="5:5" x14ac:dyDescent="0.25">
      <c r="E18" s="26">
        <v>46661</v>
      </c>
    </row>
    <row r="19" spans="5:5" x14ac:dyDescent="0.25">
      <c r="E19" s="26">
        <v>46692</v>
      </c>
    </row>
    <row r="20" spans="5:5" x14ac:dyDescent="0.25">
      <c r="E20" s="26">
        <v>46722</v>
      </c>
    </row>
    <row r="21" spans="5:5" x14ac:dyDescent="0.25">
      <c r="E21" s="26">
        <v>46753</v>
      </c>
    </row>
    <row r="22" spans="5:5" x14ac:dyDescent="0.25">
      <c r="E22" s="26">
        <v>46784</v>
      </c>
    </row>
    <row r="23" spans="5:5" x14ac:dyDescent="0.25">
      <c r="E23" s="26">
        <v>46813</v>
      </c>
    </row>
    <row r="24" spans="5:5" x14ac:dyDescent="0.25">
      <c r="E24" s="26">
        <v>46844</v>
      </c>
    </row>
    <row r="25" spans="5:5" x14ac:dyDescent="0.25">
      <c r="E25" s="26">
        <v>46874</v>
      </c>
    </row>
    <row r="26" spans="5:5" x14ac:dyDescent="0.25">
      <c r="E26" s="26">
        <v>46905</v>
      </c>
    </row>
    <row r="27" spans="5:5" x14ac:dyDescent="0.25">
      <c r="E27" s="26">
        <v>46935</v>
      </c>
    </row>
    <row r="28" spans="5:5" x14ac:dyDescent="0.25">
      <c r="E28" s="26">
        <v>46966</v>
      </c>
    </row>
    <row r="29" spans="5:5" x14ac:dyDescent="0.25">
      <c r="E29" s="26">
        <v>46997</v>
      </c>
    </row>
    <row r="30" spans="5:5" x14ac:dyDescent="0.25">
      <c r="E30" s="26">
        <v>47027</v>
      </c>
    </row>
    <row r="31" spans="5:5" x14ac:dyDescent="0.25">
      <c r="E31" s="26">
        <v>47058</v>
      </c>
    </row>
    <row r="32" spans="5:5" x14ac:dyDescent="0.25">
      <c r="E32" s="26">
        <v>47088</v>
      </c>
    </row>
    <row r="33" spans="5:5" x14ac:dyDescent="0.25">
      <c r="E33" s="26">
        <v>47119</v>
      </c>
    </row>
    <row r="34" spans="5:5" x14ac:dyDescent="0.25">
      <c r="E34" s="26">
        <v>47150</v>
      </c>
    </row>
    <row r="35" spans="5:5" x14ac:dyDescent="0.25">
      <c r="E35" s="26">
        <v>47178</v>
      </c>
    </row>
    <row r="36" spans="5:5" x14ac:dyDescent="0.25">
      <c r="E36" s="26">
        <v>47209</v>
      </c>
    </row>
    <row r="37" spans="5:5" x14ac:dyDescent="0.25">
      <c r="E37" s="26">
        <v>47239</v>
      </c>
    </row>
    <row r="38" spans="5:5" x14ac:dyDescent="0.25">
      <c r="E38" s="26">
        <v>47270</v>
      </c>
    </row>
    <row r="39" spans="5:5" x14ac:dyDescent="0.25">
      <c r="E39" s="26">
        <v>47300</v>
      </c>
    </row>
    <row r="40" spans="5:5" x14ac:dyDescent="0.25">
      <c r="E40" s="26">
        <v>47331</v>
      </c>
    </row>
    <row r="41" spans="5:5" x14ac:dyDescent="0.25">
      <c r="E41" s="26">
        <v>47362</v>
      </c>
    </row>
    <row r="42" spans="5:5" x14ac:dyDescent="0.25">
      <c r="E42" s="26">
        <v>47392</v>
      </c>
    </row>
    <row r="43" spans="5:5" x14ac:dyDescent="0.25">
      <c r="E43" s="26">
        <v>47423</v>
      </c>
    </row>
    <row r="44" spans="5:5" x14ac:dyDescent="0.25">
      <c r="E44" s="26">
        <v>47453</v>
      </c>
    </row>
    <row r="45" spans="5:5" x14ac:dyDescent="0.25">
      <c r="E45" s="26">
        <v>47484</v>
      </c>
    </row>
    <row r="46" spans="5:5" x14ac:dyDescent="0.25">
      <c r="E46" s="26">
        <v>47515</v>
      </c>
    </row>
    <row r="47" spans="5:5" x14ac:dyDescent="0.25">
      <c r="E47" s="26">
        <v>47543</v>
      </c>
    </row>
    <row r="48" spans="5:5" x14ac:dyDescent="0.25">
      <c r="E48" s="26">
        <v>47574</v>
      </c>
    </row>
    <row r="49" spans="5:5" x14ac:dyDescent="0.25">
      <c r="E49" s="26"/>
    </row>
    <row r="50" spans="5:5" x14ac:dyDescent="0.25">
      <c r="E50" s="26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fbdd45-96c9-4ead-9afe-c965a536019e" xsi:nil="true"/>
    <lcf76f155ced4ddcb4097134ff3c332f xmlns="22d8cd9d-8197-4d69-b3e9-4e4be66a0f8a">
      <Terms xmlns="http://schemas.microsoft.com/office/infopath/2007/PartnerControls"/>
    </lcf76f155ced4ddcb4097134ff3c332f>
    <Number xmlns="22d8cd9d-8197-4d69-b3e9-4e4be66a0f8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5C8B96599875459B3A69DF9F521510" ma:contentTypeVersion="16" ma:contentTypeDescription="Create a new document." ma:contentTypeScope="" ma:versionID="f36d75b86f4c87e3493d8e13821eca41">
  <xsd:schema xmlns:xsd="http://www.w3.org/2001/XMLSchema" xmlns:xs="http://www.w3.org/2001/XMLSchema" xmlns:p="http://schemas.microsoft.com/office/2006/metadata/properties" xmlns:ns2="22d8cd9d-8197-4d69-b3e9-4e4be66a0f8a" xmlns:ns3="d3fbdd45-96c9-4ead-9afe-c965a536019e" targetNamespace="http://schemas.microsoft.com/office/2006/metadata/properties" ma:root="true" ma:fieldsID="0a81dafaae28b94164a15274ef6e8009" ns2:_="" ns3:_="">
    <xsd:import namespace="22d8cd9d-8197-4d69-b3e9-4e4be66a0f8a"/>
    <xsd:import namespace="d3fbdd45-96c9-4ead-9afe-c965a53601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8cd9d-8197-4d69-b3e9-4e4be66a0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b8cc222-65fd-42cc-aeaa-058f90390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Number" ma:index="23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bdd45-96c9-4ead-9afe-c965a536019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6b9949e-2d53-43a1-84c2-166ff1c60fe9}" ma:internalName="TaxCatchAll" ma:showField="CatchAllData" ma:web="d3fbdd45-96c9-4ead-9afe-c965a53601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82C71A-2F07-4726-8794-B79B6A9E3265}">
  <ds:schemaRefs>
    <ds:schemaRef ds:uri="http://schemas.microsoft.com/office/2006/metadata/properties"/>
    <ds:schemaRef ds:uri="http://schemas.microsoft.com/office/infopath/2007/PartnerControls"/>
    <ds:schemaRef ds:uri="d3fbdd45-96c9-4ead-9afe-c965a536019e"/>
    <ds:schemaRef ds:uri="22d8cd9d-8197-4d69-b3e9-4e4be66a0f8a"/>
  </ds:schemaRefs>
</ds:datastoreItem>
</file>

<file path=customXml/itemProps2.xml><?xml version="1.0" encoding="utf-8"?>
<ds:datastoreItem xmlns:ds="http://schemas.openxmlformats.org/officeDocument/2006/customXml" ds:itemID="{B2EDAB29-E223-4B49-A6A9-5B0C7D9B8C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135EDE-4A15-4C0C-A8CE-34E5360E86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8cd9d-8197-4d69-b3e9-4e4be66a0f8a"/>
    <ds:schemaRef ds:uri="d3fbdd45-96c9-4ead-9afe-c965a53601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FSP Housing Ledger</vt:lpstr>
      <vt:lpstr>Summary</vt:lpstr>
      <vt:lpstr>Dropdown Menu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Hillary</dc:creator>
  <cp:keywords/>
  <dc:description/>
  <cp:lastModifiedBy>Hickman, Jordan</cp:lastModifiedBy>
  <cp:revision/>
  <dcterms:created xsi:type="dcterms:W3CDTF">2024-06-06T16:49:00Z</dcterms:created>
  <dcterms:modified xsi:type="dcterms:W3CDTF">2026-07-30T23:43:50Z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0x0101008F5C8B96599875459B3A69DF9F521510</vt:lpwstr>
  </property>
</Properties>
</file>